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5"/>
  <workbookPr/>
  <mc:AlternateContent xmlns:mc="http://schemas.openxmlformats.org/markup-compatibility/2006">
    <mc:Choice Requires="x15">
      <x15ac:absPath xmlns:x15ac="http://schemas.microsoft.com/office/spreadsheetml/2010/11/ac" url="/Users/lauren/Dropbox (Sanergy)/CityWise/Citywise_shared parent/02. Active Projects/2020 CACTUS/CACTUS tools - Master folder/Blank workbooks/FSM/"/>
    </mc:Choice>
  </mc:AlternateContent>
  <xr:revisionPtr revIDLastSave="0" documentId="13_ncr:1_{6F78471D-C452-314C-B7BF-43005A7EB64D}" xr6:coauthVersionLast="47" xr6:coauthVersionMax="47" xr10:uidLastSave="{00000000-0000-0000-0000-000000000000}"/>
  <bookViews>
    <workbookView xWindow="0" yWindow="640" windowWidth="28760" windowHeight="14200" activeTab="5" xr2:uid="{00000000-000D-0000-FFFF-FFFF00000000}"/>
  </bookViews>
  <sheets>
    <sheet name="Context" sheetId="3" r:id="rId1"/>
    <sheet name="Direct CAPEX" sheetId="4" r:id="rId2"/>
    <sheet name="Indirect CAPEX" sheetId="5" r:id="rId3"/>
    <sheet name="Direct OPEX" sheetId="9" r:id="rId4"/>
    <sheet name="Indirect OPEX" sheetId="6" r:id="rId5"/>
    <sheet name="Summary tab" sheetId="10" r:id="rId6"/>
    <sheet name="Data Validation" sheetId="7" state="hidden" r:id="rId7"/>
  </sheets>
  <externalReferences>
    <externalReference r:id="rId8"/>
    <externalReference r:id="rId9"/>
    <externalReference r:id="rId10"/>
  </externalReferences>
  <definedNames>
    <definedName name="_xlnm._FilterDatabase" localSheetId="2">#REF!</definedName>
    <definedName name="_xlnm._FilterDatabase">#REF!</definedName>
    <definedName name="a" localSheetId="3">#REF!</definedName>
    <definedName name="a" localSheetId="2">#REF!</definedName>
    <definedName name="a">#REF!</definedName>
    <definedName name="as_of_date">'[1]Actual Costs &amp; Expected Funding'!$B$11</definedName>
    <definedName name="BB11_15" localSheetId="3">#REF!</definedName>
    <definedName name="BB11_15" localSheetId="2">#REF!</definedName>
    <definedName name="BB11_15">#REF!</definedName>
    <definedName name="bmgf_funding">'[1]Gates Foundation Budget'!$J$26</definedName>
    <definedName name="bmgf_share_capitalEq">[1]Funding!$M$20</definedName>
    <definedName name="bmgf_share_consulting">[1]Funding!$P$20</definedName>
    <definedName name="bmgf_share_nonCapEq">[1]Funding!$S$20</definedName>
    <definedName name="bmgf_share_personnel">[1]Funding!$D$20</definedName>
    <definedName name="bmgf_share_subgrants">[1]Funding!$J$20</definedName>
    <definedName name="bmgf_share_travel">[1]Funding!$G$20</definedName>
    <definedName name="CapEq_Total">'[1]Capital Equipment'!$AB$8</definedName>
    <definedName name="Consulting_Total" localSheetId="3">#REF!</definedName>
    <definedName name="Consulting_Total" localSheetId="2">#REF!</definedName>
    <definedName name="Consulting_Total">#REF!</definedName>
    <definedName name="Current_period">'[1]Actual Costs &amp; Expected Funding'!$B$12</definedName>
    <definedName name="date">[1]Assumptions!$C$15</definedName>
    <definedName name="end_year">[1]Assumptions!$C$12</definedName>
    <definedName name="funder_name_1">[1]Assumptions!$C$50</definedName>
    <definedName name="funder_name_2">[1]Assumptions!$C$51</definedName>
    <definedName name="funder_name_3">[1]Assumptions!$C$52</definedName>
    <definedName name="funder_name_4">[1]Assumptions!$C$53</definedName>
    <definedName name="funder_name_5">[1]Assumptions!$C$54</definedName>
    <definedName name="funder_name_6">[1]Assumptions!$C$55</definedName>
    <definedName name="funder_name_7">[1]Assumptions!$C$56</definedName>
    <definedName name="funder_name_8">[1]Assumptions!$C$57</definedName>
    <definedName name="funder_name_9">[1]Assumptions!$C$58</definedName>
    <definedName name="grantee_name">[1]Assumptions!$C$7</definedName>
    <definedName name="indirect_rate">[1]Assumptions!$C$19</definedName>
    <definedName name="inflation_rate">[1]Assumptions!$C$23</definedName>
    <definedName name="KEStoCAD">'[2]Exchange Rate'!$B$5</definedName>
    <definedName name="KEStoUSD">'[3]Exchange Rates'!$B$2</definedName>
    <definedName name="NonCapEq_Total">'[1]Other Direct Costs'!$AB$8</definedName>
    <definedName name="Personel_Total">[1]Personnel!$AF$8</definedName>
    <definedName name="project_direct_total">'[1]Project Budget'!$J$24</definedName>
    <definedName name="project_title">[1]Assumptions!$C$8</definedName>
    <definedName name="project_total">'[1]Project Budget'!$J$31</definedName>
    <definedName name="start_year">[1]Assumptions!$C$11</definedName>
    <definedName name="Subgrants_Total">'[1]Sub-Grants'!$U$8</definedName>
    <definedName name="Travel_Total">[1]Travel!$U$8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7" i="10" l="1"/>
  <c r="G27" i="10"/>
  <c r="N67" i="10"/>
  <c r="M67" i="10"/>
  <c r="L67" i="10"/>
  <c r="J67" i="10"/>
  <c r="I67" i="10"/>
  <c r="E67" i="10"/>
  <c r="H67" i="10" s="1"/>
  <c r="D67" i="10"/>
  <c r="N64" i="10"/>
  <c r="M64" i="10"/>
  <c r="L64" i="10"/>
  <c r="J64" i="10"/>
  <c r="I64" i="10"/>
  <c r="E64" i="10"/>
  <c r="H64" i="10" s="1"/>
  <c r="D64" i="10"/>
  <c r="N65" i="10"/>
  <c r="M65" i="10"/>
  <c r="L65" i="10"/>
  <c r="J65" i="10"/>
  <c r="I65" i="10"/>
  <c r="E65" i="10"/>
  <c r="H65" i="10" s="1"/>
  <c r="D65" i="10"/>
  <c r="N60" i="10"/>
  <c r="M60" i="10"/>
  <c r="L60" i="10"/>
  <c r="J60" i="10"/>
  <c r="I60" i="10"/>
  <c r="E60" i="10"/>
  <c r="H60" i="10" s="1"/>
  <c r="D60" i="10"/>
  <c r="N61" i="10"/>
  <c r="M61" i="10"/>
  <c r="L61" i="10"/>
  <c r="J61" i="10"/>
  <c r="I61" i="10"/>
  <c r="E61" i="10"/>
  <c r="H61" i="10" s="1"/>
  <c r="D61" i="10"/>
  <c r="N55" i="10"/>
  <c r="M55" i="10"/>
  <c r="L55" i="10"/>
  <c r="J55" i="10"/>
  <c r="I55" i="10"/>
  <c r="E55" i="10"/>
  <c r="H55" i="10" s="1"/>
  <c r="D55" i="10"/>
  <c r="N56" i="10"/>
  <c r="M56" i="10"/>
  <c r="L56" i="10"/>
  <c r="J56" i="10"/>
  <c r="I56" i="10"/>
  <c r="E56" i="10"/>
  <c r="H56" i="10" s="1"/>
  <c r="D56" i="10"/>
  <c r="N52" i="10" l="1"/>
  <c r="M52" i="10"/>
  <c r="L52" i="10"/>
  <c r="J52" i="10"/>
  <c r="I52" i="10"/>
  <c r="E52" i="10"/>
  <c r="H52" i="10" s="1"/>
  <c r="D52" i="10"/>
  <c r="N50" i="10"/>
  <c r="M50" i="10"/>
  <c r="L50" i="10"/>
  <c r="J50" i="10"/>
  <c r="I50" i="10"/>
  <c r="E50" i="10"/>
  <c r="H50" i="10" s="1"/>
  <c r="D50" i="10"/>
  <c r="M25" i="10"/>
  <c r="N26" i="10"/>
  <c r="N25" i="10"/>
  <c r="N24" i="10"/>
  <c r="N23" i="10"/>
  <c r="M26" i="10"/>
  <c r="M24" i="10"/>
  <c r="M23" i="10"/>
  <c r="D22" i="10"/>
  <c r="E22" i="10"/>
  <c r="G22" i="10" s="1"/>
  <c r="I22" i="10"/>
  <c r="J22" i="10"/>
  <c r="K22" i="10"/>
  <c r="L22" i="10"/>
  <c r="M22" i="10"/>
  <c r="N22" i="10"/>
  <c r="D23" i="10"/>
  <c r="E23" i="10"/>
  <c r="G23" i="10" s="1"/>
  <c r="I23" i="10"/>
  <c r="J23" i="10"/>
  <c r="D24" i="10"/>
  <c r="E24" i="10"/>
  <c r="G24" i="10" s="1"/>
  <c r="I24" i="10"/>
  <c r="J24" i="10"/>
  <c r="D25" i="10"/>
  <c r="E25" i="10"/>
  <c r="G25" i="10" s="1"/>
  <c r="I25" i="10"/>
  <c r="J25" i="10"/>
  <c r="D26" i="10"/>
  <c r="E26" i="10"/>
  <c r="G26" i="10" s="1"/>
  <c r="I26" i="10"/>
  <c r="J26" i="10"/>
  <c r="D27" i="10"/>
  <c r="E27" i="10"/>
  <c r="F27" i="10"/>
  <c r="I27" i="10"/>
  <c r="J27" i="10"/>
  <c r="K27" i="10"/>
  <c r="K37" i="10" s="1"/>
  <c r="L27" i="10"/>
  <c r="L38" i="10" s="1"/>
  <c r="M27" i="10"/>
  <c r="N27" i="10"/>
  <c r="D28" i="10"/>
  <c r="E28" i="10"/>
  <c r="F28" i="10"/>
  <c r="I28" i="10"/>
  <c r="J28" i="10"/>
  <c r="K28" i="10"/>
  <c r="K39" i="10" s="1"/>
  <c r="L28" i="10"/>
  <c r="L39" i="10" s="1"/>
  <c r="M28" i="10"/>
  <c r="N28" i="10"/>
  <c r="D29" i="10"/>
  <c r="E29" i="10"/>
  <c r="F29" i="10"/>
  <c r="I29" i="10"/>
  <c r="J29" i="10"/>
  <c r="K29" i="10"/>
  <c r="K41" i="10" s="1"/>
  <c r="L29" i="10"/>
  <c r="L41" i="10" s="1"/>
  <c r="M29" i="10"/>
  <c r="N29" i="10"/>
  <c r="D30" i="10"/>
  <c r="E30" i="10"/>
  <c r="F30" i="10"/>
  <c r="I30" i="10"/>
  <c r="J30" i="10"/>
  <c r="K30" i="10"/>
  <c r="K43" i="10" s="1"/>
  <c r="L30" i="10"/>
  <c r="L43" i="10" s="1"/>
  <c r="M30" i="10"/>
  <c r="N30" i="10"/>
  <c r="D31" i="10"/>
  <c r="E31" i="10"/>
  <c r="F31" i="10"/>
  <c r="I31" i="10"/>
  <c r="J31" i="10"/>
  <c r="K31" i="10"/>
  <c r="K45" i="10" s="1"/>
  <c r="L31" i="10"/>
  <c r="L46" i="10" s="1"/>
  <c r="M31" i="10"/>
  <c r="N31" i="10"/>
  <c r="D32" i="10"/>
  <c r="E32" i="10"/>
  <c r="F32" i="10"/>
  <c r="I32" i="10"/>
  <c r="J32" i="10"/>
  <c r="K32" i="10"/>
  <c r="L32" i="10"/>
  <c r="M32" i="10"/>
  <c r="N32" i="10"/>
  <c r="D33" i="10"/>
  <c r="E33" i="10"/>
  <c r="F33" i="10"/>
  <c r="I33" i="10"/>
  <c r="J33" i="10"/>
  <c r="K33" i="10"/>
  <c r="L33" i="10"/>
  <c r="M33" i="10"/>
  <c r="N33" i="10"/>
  <c r="D34" i="10"/>
  <c r="E34" i="10"/>
  <c r="F34" i="10"/>
  <c r="I34" i="10"/>
  <c r="J34" i="10"/>
  <c r="K34" i="10"/>
  <c r="L34" i="10"/>
  <c r="M34" i="10"/>
  <c r="N34" i="10"/>
  <c r="D35" i="10"/>
  <c r="E35" i="10"/>
  <c r="F35" i="10"/>
  <c r="I35" i="10"/>
  <c r="J35" i="10"/>
  <c r="K35" i="10"/>
  <c r="L35" i="10"/>
  <c r="M35" i="10"/>
  <c r="N35" i="10"/>
  <c r="D36" i="10"/>
  <c r="E36" i="10"/>
  <c r="F36" i="10"/>
  <c r="I36" i="10"/>
  <c r="J36" i="10"/>
  <c r="K36" i="10"/>
  <c r="L36" i="10"/>
  <c r="M36" i="10"/>
  <c r="N36" i="10"/>
  <c r="D37" i="10"/>
  <c r="E37" i="10"/>
  <c r="F37" i="10"/>
  <c r="I37" i="10"/>
  <c r="J37" i="10"/>
  <c r="M37" i="10"/>
  <c r="N37" i="10"/>
  <c r="D38" i="10"/>
  <c r="E38" i="10"/>
  <c r="F38" i="10"/>
  <c r="I38" i="10"/>
  <c r="J38" i="10"/>
  <c r="M38" i="10"/>
  <c r="N38" i="10"/>
  <c r="D39" i="10"/>
  <c r="E39" i="10"/>
  <c r="F39" i="10"/>
  <c r="I39" i="10"/>
  <c r="J39" i="10"/>
  <c r="M39" i="10"/>
  <c r="N39" i="10"/>
  <c r="D40" i="10"/>
  <c r="E40" i="10"/>
  <c r="F40" i="10"/>
  <c r="I40" i="10"/>
  <c r="J40" i="10"/>
  <c r="M40" i="10"/>
  <c r="N40" i="10"/>
  <c r="D41" i="10"/>
  <c r="E41" i="10"/>
  <c r="F41" i="10"/>
  <c r="I41" i="10"/>
  <c r="J41" i="10"/>
  <c r="M41" i="10"/>
  <c r="N41" i="10"/>
  <c r="D42" i="10"/>
  <c r="E42" i="10"/>
  <c r="F42" i="10"/>
  <c r="I42" i="10"/>
  <c r="J42" i="10"/>
  <c r="M42" i="10"/>
  <c r="N42" i="10"/>
  <c r="D43" i="10"/>
  <c r="E43" i="10"/>
  <c r="F43" i="10"/>
  <c r="I43" i="10"/>
  <c r="J43" i="10"/>
  <c r="M43" i="10"/>
  <c r="N43" i="10"/>
  <c r="D21" i="10"/>
  <c r="E21" i="10"/>
  <c r="G21" i="10" s="1"/>
  <c r="I21" i="10"/>
  <c r="J21" i="10"/>
  <c r="K21" i="10"/>
  <c r="L21" i="10"/>
  <c r="M21" i="10"/>
  <c r="N21" i="10"/>
  <c r="N93" i="10"/>
  <c r="M93" i="10"/>
  <c r="J93" i="10"/>
  <c r="I93" i="10"/>
  <c r="F93" i="10"/>
  <c r="E93" i="10"/>
  <c r="D93" i="10"/>
  <c r="N92" i="10"/>
  <c r="M92" i="10"/>
  <c r="J92" i="10"/>
  <c r="I92" i="10"/>
  <c r="F92" i="10"/>
  <c r="E92" i="10"/>
  <c r="D92" i="10"/>
  <c r="N91" i="10"/>
  <c r="M91" i="10"/>
  <c r="J91" i="10"/>
  <c r="I91" i="10"/>
  <c r="F91" i="10"/>
  <c r="E91" i="10"/>
  <c r="D91" i="10"/>
  <c r="N90" i="10"/>
  <c r="M90" i="10"/>
  <c r="J90" i="10"/>
  <c r="I90" i="10"/>
  <c r="F90" i="10"/>
  <c r="E90" i="10"/>
  <c r="D90" i="10"/>
  <c r="N89" i="10"/>
  <c r="M89" i="10"/>
  <c r="J89" i="10"/>
  <c r="I89" i="10"/>
  <c r="F89" i="10"/>
  <c r="E89" i="10"/>
  <c r="D89" i="10"/>
  <c r="N88" i="10"/>
  <c r="M88" i="10"/>
  <c r="J88" i="10"/>
  <c r="I88" i="10"/>
  <c r="F88" i="10"/>
  <c r="E88" i="10"/>
  <c r="D88" i="10"/>
  <c r="N87" i="10"/>
  <c r="M87" i="10"/>
  <c r="J87" i="10"/>
  <c r="I87" i="10"/>
  <c r="F87" i="10"/>
  <c r="E87" i="10"/>
  <c r="D87" i="10"/>
  <c r="N86" i="10"/>
  <c r="M86" i="10"/>
  <c r="J86" i="10"/>
  <c r="I86" i="10"/>
  <c r="F86" i="10"/>
  <c r="E86" i="10"/>
  <c r="D86" i="10"/>
  <c r="N85" i="10"/>
  <c r="M85" i="10"/>
  <c r="J85" i="10"/>
  <c r="I85" i="10"/>
  <c r="F85" i="10"/>
  <c r="E85" i="10"/>
  <c r="D85" i="10"/>
  <c r="N84" i="10"/>
  <c r="M84" i="10"/>
  <c r="J84" i="10"/>
  <c r="I84" i="10"/>
  <c r="F84" i="10"/>
  <c r="E84" i="10"/>
  <c r="D84" i="10"/>
  <c r="N83" i="10"/>
  <c r="M83" i="10"/>
  <c r="J83" i="10"/>
  <c r="I83" i="10"/>
  <c r="F83" i="10"/>
  <c r="E83" i="10"/>
  <c r="D83" i="10"/>
  <c r="N82" i="10"/>
  <c r="M82" i="10"/>
  <c r="J82" i="10"/>
  <c r="I82" i="10"/>
  <c r="F82" i="10"/>
  <c r="E82" i="10"/>
  <c r="D82" i="10"/>
  <c r="N81" i="10"/>
  <c r="M81" i="10"/>
  <c r="J81" i="10"/>
  <c r="I81" i="10"/>
  <c r="F81" i="10"/>
  <c r="E81" i="10"/>
  <c r="D81" i="10"/>
  <c r="N80" i="10"/>
  <c r="M80" i="10"/>
  <c r="J80" i="10"/>
  <c r="I80" i="10"/>
  <c r="F80" i="10"/>
  <c r="E80" i="10"/>
  <c r="D80" i="10"/>
  <c r="N79" i="10"/>
  <c r="M79" i="10"/>
  <c r="J79" i="10"/>
  <c r="I79" i="10"/>
  <c r="F79" i="10"/>
  <c r="E79" i="10"/>
  <c r="D79" i="10"/>
  <c r="N78" i="10"/>
  <c r="M78" i="10"/>
  <c r="J78" i="10"/>
  <c r="I78" i="10"/>
  <c r="F78" i="10"/>
  <c r="E78" i="10"/>
  <c r="D78" i="10"/>
  <c r="N77" i="10"/>
  <c r="M77" i="10"/>
  <c r="J77" i="10"/>
  <c r="I77" i="10"/>
  <c r="F77" i="10"/>
  <c r="E77" i="10"/>
  <c r="D77" i="10"/>
  <c r="N76" i="10"/>
  <c r="M76" i="10"/>
  <c r="J76" i="10"/>
  <c r="I76" i="10"/>
  <c r="F76" i="10"/>
  <c r="E76" i="10"/>
  <c r="D76" i="10"/>
  <c r="N75" i="10"/>
  <c r="M75" i="10"/>
  <c r="J75" i="10"/>
  <c r="I75" i="10"/>
  <c r="F75" i="10"/>
  <c r="E75" i="10"/>
  <c r="D75" i="10"/>
  <c r="N74" i="10"/>
  <c r="M74" i="10"/>
  <c r="J74" i="10"/>
  <c r="I74" i="10"/>
  <c r="F74" i="10"/>
  <c r="E74" i="10"/>
  <c r="D74" i="10"/>
  <c r="N73" i="10"/>
  <c r="M73" i="10"/>
  <c r="J73" i="10"/>
  <c r="I73" i="10"/>
  <c r="F73" i="10"/>
  <c r="E73" i="10"/>
  <c r="D73" i="10"/>
  <c r="N72" i="10"/>
  <c r="M72" i="10"/>
  <c r="J72" i="10"/>
  <c r="I72" i="10"/>
  <c r="F72" i="10"/>
  <c r="E72" i="10"/>
  <c r="D72" i="10"/>
  <c r="N71" i="10"/>
  <c r="M71" i="10"/>
  <c r="J71" i="10"/>
  <c r="I71" i="10"/>
  <c r="F71" i="10"/>
  <c r="E71" i="10"/>
  <c r="D71" i="10"/>
  <c r="N70" i="10"/>
  <c r="M70" i="10"/>
  <c r="J70" i="10"/>
  <c r="I70" i="10"/>
  <c r="F70" i="10"/>
  <c r="E70" i="10"/>
  <c r="D70" i="10"/>
  <c r="N69" i="10"/>
  <c r="M69" i="10"/>
  <c r="J69" i="10"/>
  <c r="I69" i="10"/>
  <c r="F69" i="10"/>
  <c r="E69" i="10"/>
  <c r="D69" i="10"/>
  <c r="N68" i="10"/>
  <c r="M68" i="10"/>
  <c r="J68" i="10"/>
  <c r="I68" i="10"/>
  <c r="F68" i="10"/>
  <c r="E68" i="10"/>
  <c r="D68" i="10"/>
  <c r="N66" i="10"/>
  <c r="M66" i="10"/>
  <c r="J66" i="10"/>
  <c r="I66" i="10"/>
  <c r="N63" i="10"/>
  <c r="M63" i="10"/>
  <c r="J63" i="10"/>
  <c r="I63" i="10"/>
  <c r="N62" i="10"/>
  <c r="M62" i="10"/>
  <c r="J62" i="10"/>
  <c r="I62" i="10"/>
  <c r="N59" i="10"/>
  <c r="M59" i="10"/>
  <c r="J59" i="10"/>
  <c r="I59" i="10"/>
  <c r="N58" i="10"/>
  <c r="M58" i="10"/>
  <c r="J58" i="10"/>
  <c r="I58" i="10"/>
  <c r="N57" i="10"/>
  <c r="M57" i="10"/>
  <c r="J57" i="10"/>
  <c r="I57" i="10"/>
  <c r="N54" i="10"/>
  <c r="M54" i="10"/>
  <c r="J54" i="10"/>
  <c r="I54" i="10"/>
  <c r="N53" i="10"/>
  <c r="M53" i="10"/>
  <c r="J53" i="10"/>
  <c r="I53" i="10"/>
  <c r="N51" i="10"/>
  <c r="M51" i="10"/>
  <c r="J51" i="10"/>
  <c r="I51" i="10"/>
  <c r="N49" i="10"/>
  <c r="M49" i="10"/>
  <c r="J49" i="10"/>
  <c r="I49" i="10"/>
  <c r="E66" i="10"/>
  <c r="H66" i="10" s="1"/>
  <c r="D66" i="10"/>
  <c r="E63" i="10"/>
  <c r="H63" i="10" s="1"/>
  <c r="D63" i="10"/>
  <c r="E62" i="10"/>
  <c r="H62" i="10" s="1"/>
  <c r="D62" i="10"/>
  <c r="E59" i="10"/>
  <c r="H59" i="10" s="1"/>
  <c r="D59" i="10"/>
  <c r="E58" i="10"/>
  <c r="H58" i="10" s="1"/>
  <c r="D58" i="10"/>
  <c r="E57" i="10"/>
  <c r="H57" i="10" s="1"/>
  <c r="D57" i="10"/>
  <c r="E54" i="10"/>
  <c r="H54" i="10" s="1"/>
  <c r="D54" i="10"/>
  <c r="E53" i="10"/>
  <c r="H53" i="10" s="1"/>
  <c r="D53" i="10"/>
  <c r="E51" i="10"/>
  <c r="H51" i="10" s="1"/>
  <c r="D51" i="10"/>
  <c r="E49" i="10"/>
  <c r="H49" i="10" s="1"/>
  <c r="D49" i="10"/>
  <c r="N48" i="10"/>
  <c r="M48" i="10"/>
  <c r="L48" i="10"/>
  <c r="K48" i="10"/>
  <c r="J48" i="10"/>
  <c r="I48" i="10"/>
  <c r="F48" i="10"/>
  <c r="E48" i="10"/>
  <c r="D48" i="10"/>
  <c r="N47" i="10"/>
  <c r="M47" i="10"/>
  <c r="L47" i="10"/>
  <c r="K47" i="10"/>
  <c r="J47" i="10"/>
  <c r="I47" i="10"/>
  <c r="F47" i="10"/>
  <c r="E47" i="10"/>
  <c r="D47" i="10"/>
  <c r="N46" i="10"/>
  <c r="M46" i="10"/>
  <c r="J46" i="10"/>
  <c r="I46" i="10"/>
  <c r="F46" i="10"/>
  <c r="E46" i="10"/>
  <c r="D46" i="10"/>
  <c r="N45" i="10"/>
  <c r="M45" i="10"/>
  <c r="J45" i="10"/>
  <c r="I45" i="10"/>
  <c r="F45" i="10"/>
  <c r="E45" i="10"/>
  <c r="D45" i="10"/>
  <c r="N44" i="10"/>
  <c r="M44" i="10"/>
  <c r="J44" i="10"/>
  <c r="I44" i="10"/>
  <c r="F44" i="10"/>
  <c r="E44" i="10"/>
  <c r="D44" i="10"/>
  <c r="N20" i="10"/>
  <c r="M20" i="10"/>
  <c r="L20" i="10"/>
  <c r="L26" i="10" s="1"/>
  <c r="K20" i="10"/>
  <c r="K26" i="10" s="1"/>
  <c r="J20" i="10"/>
  <c r="I20" i="10"/>
  <c r="N19" i="10"/>
  <c r="M19" i="10"/>
  <c r="L19" i="10"/>
  <c r="L24" i="10" s="1"/>
  <c r="K19" i="10"/>
  <c r="K24" i="10" s="1"/>
  <c r="J19" i="10"/>
  <c r="I19" i="10"/>
  <c r="E20" i="10"/>
  <c r="G20" i="10" s="1"/>
  <c r="D20" i="10"/>
  <c r="E19" i="10"/>
  <c r="G19" i="10" s="1"/>
  <c r="D19" i="10"/>
  <c r="L93" i="10"/>
  <c r="L92" i="10"/>
  <c r="L91" i="10"/>
  <c r="L90" i="10"/>
  <c r="L89" i="10"/>
  <c r="L88" i="10"/>
  <c r="L87" i="10"/>
  <c r="L86" i="10"/>
  <c r="L85" i="10"/>
  <c r="L84" i="10"/>
  <c r="L83" i="10"/>
  <c r="L82" i="10"/>
  <c r="L81" i="10"/>
  <c r="L80" i="10"/>
  <c r="L79" i="10"/>
  <c r="L78" i="10"/>
  <c r="L77" i="10"/>
  <c r="L76" i="10"/>
  <c r="L75" i="10"/>
  <c r="L74" i="10"/>
  <c r="L73" i="10"/>
  <c r="L72" i="10"/>
  <c r="L71" i="10"/>
  <c r="L70" i="10"/>
  <c r="L69" i="10"/>
  <c r="L68" i="10"/>
  <c r="L66" i="10"/>
  <c r="L63" i="10"/>
  <c r="L62" i="10"/>
  <c r="L59" i="10"/>
  <c r="L58" i="10"/>
  <c r="L57" i="10"/>
  <c r="L54" i="10"/>
  <c r="L53" i="10"/>
  <c r="L51" i="10"/>
  <c r="L49" i="10"/>
  <c r="F15" i="10"/>
  <c r="E15" i="10"/>
  <c r="F14" i="10"/>
  <c r="E14" i="10"/>
  <c r="F13" i="10"/>
  <c r="E13" i="10"/>
  <c r="E9" i="10"/>
  <c r="E8" i="10"/>
  <c r="E6" i="10"/>
  <c r="E5" i="10"/>
  <c r="E4" i="10"/>
  <c r="K38" i="10" l="1"/>
  <c r="G40" i="10"/>
  <c r="G36" i="10"/>
  <c r="K23" i="10"/>
  <c r="G42" i="10"/>
  <c r="L42" i="10"/>
  <c r="K44" i="10"/>
  <c r="G34" i="10"/>
  <c r="G29" i="10"/>
  <c r="L23" i="10"/>
  <c r="K25" i="10"/>
  <c r="L25" i="10"/>
  <c r="G35" i="10"/>
  <c r="G28" i="10"/>
  <c r="G43" i="10"/>
  <c r="K40" i="10"/>
  <c r="G38" i="10"/>
  <c r="L37" i="10"/>
  <c r="L44" i="10"/>
  <c r="G37" i="10"/>
  <c r="G30" i="10"/>
  <c r="H80" i="10"/>
  <c r="G41" i="10"/>
  <c r="G32" i="10"/>
  <c r="G44" i="10"/>
  <c r="K42" i="10"/>
  <c r="G39" i="10"/>
  <c r="G31" i="10"/>
  <c r="G33" i="10"/>
  <c r="L40" i="10"/>
  <c r="K46" i="10"/>
  <c r="H72" i="10"/>
  <c r="H88" i="10"/>
  <c r="G46" i="10"/>
  <c r="G48" i="10"/>
  <c r="H69" i="10"/>
  <c r="H73" i="10"/>
  <c r="H77" i="10"/>
  <c r="H81" i="10"/>
  <c r="H85" i="10"/>
  <c r="H89" i="10"/>
  <c r="H93" i="10"/>
  <c r="H71" i="10"/>
  <c r="H75" i="10"/>
  <c r="H79" i="10"/>
  <c r="H83" i="10"/>
  <c r="H87" i="10"/>
  <c r="H91" i="10"/>
  <c r="G45" i="10"/>
  <c r="H68" i="10"/>
  <c r="H76" i="10"/>
  <c r="H84" i="10"/>
  <c r="H92" i="10"/>
  <c r="H70" i="10"/>
  <c r="H74" i="10"/>
  <c r="H82" i="10"/>
  <c r="H86" i="10"/>
  <c r="G47" i="10"/>
  <c r="H78" i="10"/>
  <c r="H90" i="10"/>
  <c r="L45" i="10"/>
</calcChain>
</file>

<file path=xl/sharedStrings.xml><?xml version="1.0" encoding="utf-8"?>
<sst xmlns="http://schemas.openxmlformats.org/spreadsheetml/2006/main" count="1036" uniqueCount="599">
  <si>
    <t>Item</t>
  </si>
  <si>
    <t>Annual cost</t>
  </si>
  <si>
    <t>Currency</t>
  </si>
  <si>
    <t>Confidence in cost estimate</t>
  </si>
  <si>
    <t>Indicate if cost is incurred but not reported</t>
  </si>
  <si>
    <t>Notes</t>
  </si>
  <si>
    <t>YEAR</t>
  </si>
  <si>
    <t>COUNTRY</t>
  </si>
  <si>
    <t>(Select country from dropdown)</t>
  </si>
  <si>
    <t>CITY</t>
  </si>
  <si>
    <t>Enter city</t>
  </si>
  <si>
    <t>SERVICE MEASURE</t>
  </si>
  <si>
    <t>VALUE</t>
  </si>
  <si>
    <t>HOW WAS VALUE DETERMINED</t>
  </si>
  <si>
    <t>NUMBER OF PEOPLE SERVED</t>
  </si>
  <si>
    <t>NUMBER OF HOUSEHOLDS SERVED</t>
  </si>
  <si>
    <t>NUMBER OF PEOPLE PER HOUSEHOLD</t>
  </si>
  <si>
    <t>1. PHYSICAL ASSETS</t>
  </si>
  <si>
    <t>Lifetime (years)</t>
  </si>
  <si>
    <t>Year purchased</t>
  </si>
  <si>
    <t>2. MAJOR AND EXTRAORDINARY REPAIRS</t>
  </si>
  <si>
    <t>3. TAXES AND FINANCING FOR PHYSICAL ASSETS</t>
  </si>
  <si>
    <t>Financing costs not included above</t>
  </si>
  <si>
    <t>Taxes not included above</t>
  </si>
  <si>
    <t>Annual vaccinations</t>
  </si>
  <si>
    <t>Cost</t>
  </si>
  <si>
    <t>Fraction applied to shared costs</t>
  </si>
  <si>
    <t>Land for office (if purchased or long-term upfront lease)</t>
  </si>
  <si>
    <t xml:space="preserve"> </t>
  </si>
  <si>
    <t>Office equipment (including furniture, computers, etc.)</t>
  </si>
  <si>
    <t>Major and extraordinary repairs for office building</t>
  </si>
  <si>
    <t>Major and extraordinary repairs for office equipment</t>
  </si>
  <si>
    <t>Land</t>
  </si>
  <si>
    <t>Financing costs for land</t>
  </si>
  <si>
    <t>Taxes for land</t>
  </si>
  <si>
    <t>Office building</t>
  </si>
  <si>
    <t>Financing costs for office building</t>
  </si>
  <si>
    <t>Taxes for office building</t>
  </si>
  <si>
    <t>Office equipment</t>
  </si>
  <si>
    <t>Financing costs for office equipment</t>
  </si>
  <si>
    <t>Taxes for office equipment</t>
  </si>
  <si>
    <t>Taxes for vehicles</t>
  </si>
  <si>
    <t>Financing costs for other physical assets</t>
  </si>
  <si>
    <t>Taxes for other physical assets</t>
  </si>
  <si>
    <t>Other indirect CAPEX expenses</t>
  </si>
  <si>
    <t>Sales and marketing staff</t>
  </si>
  <si>
    <t>Personal protective equipment (PPE)</t>
  </si>
  <si>
    <t>Office supplies (paper, printer ink, pens, markers)</t>
  </si>
  <si>
    <t>Insurance (not including staff insurance)</t>
  </si>
  <si>
    <t>Legal</t>
  </si>
  <si>
    <t>Financial</t>
  </si>
  <si>
    <t>Consulting or advisory</t>
  </si>
  <si>
    <t>COUNTRIES</t>
  </si>
  <si>
    <t>CONFIDENCE</t>
  </si>
  <si>
    <t xml:space="preserve">CHECK MARKS </t>
  </si>
  <si>
    <t>COST TYPE 1</t>
  </si>
  <si>
    <t>COST TYPE 2</t>
  </si>
  <si>
    <t>CATEGORY 1</t>
  </si>
  <si>
    <t>CATEGORY 2</t>
  </si>
  <si>
    <t>CATEGORY 3</t>
  </si>
  <si>
    <t>Applies only to Consumables from Cat 1</t>
  </si>
  <si>
    <t>Applies only to Services from Category 2</t>
  </si>
  <si>
    <t>X</t>
  </si>
  <si>
    <t>CAPEX</t>
  </si>
  <si>
    <t>Direct- fix</t>
  </si>
  <si>
    <t>Utilities</t>
  </si>
  <si>
    <t>Consulting/Advisory</t>
  </si>
  <si>
    <t>Afghanistan</t>
  </si>
  <si>
    <t>OPEX</t>
  </si>
  <si>
    <t>Direct- variable</t>
  </si>
  <si>
    <t>Infrastructure and Buildings</t>
  </si>
  <si>
    <t>Fuel</t>
  </si>
  <si>
    <t>Albania</t>
  </si>
  <si>
    <t>Indirect- fix</t>
  </si>
  <si>
    <t>Equipment</t>
  </si>
  <si>
    <t>Chemicals</t>
  </si>
  <si>
    <t>Insurance</t>
  </si>
  <si>
    <t>Algeria</t>
  </si>
  <si>
    <t>Indirect- variable</t>
  </si>
  <si>
    <t>Major and Extraordinary Repairs</t>
  </si>
  <si>
    <t>Services</t>
  </si>
  <si>
    <t>Regular Maintenance</t>
  </si>
  <si>
    <t>Andorra</t>
  </si>
  <si>
    <t>Staff Development</t>
  </si>
  <si>
    <t>Other Consumables</t>
  </si>
  <si>
    <t>Other Services</t>
  </si>
  <si>
    <t>Angola</t>
  </si>
  <si>
    <t>Other CAPEX</t>
  </si>
  <si>
    <t>Antigua and Barbuda</t>
  </si>
  <si>
    <t>Staffing</t>
  </si>
  <si>
    <t>Argentina</t>
  </si>
  <si>
    <t>Consumables</t>
  </si>
  <si>
    <t>Armenia</t>
  </si>
  <si>
    <t>Other OPEX</t>
  </si>
  <si>
    <t>Australia</t>
  </si>
  <si>
    <t>Administrative Charges</t>
  </si>
  <si>
    <t>Austria</t>
  </si>
  <si>
    <t>Financing</t>
  </si>
  <si>
    <t>Azerbaijan</t>
  </si>
  <si>
    <t>Taxes</t>
  </si>
  <si>
    <t>The Bahamas</t>
  </si>
  <si>
    <t>Bahrain</t>
  </si>
  <si>
    <t>Bangladesh</t>
  </si>
  <si>
    <t>Barbados</t>
  </si>
  <si>
    <t>Belarus</t>
  </si>
  <si>
    <t>Belgium</t>
  </si>
  <si>
    <t>Belize</t>
  </si>
  <si>
    <t>Benin</t>
  </si>
  <si>
    <t>Bhutan</t>
  </si>
  <si>
    <t>Bolivia</t>
  </si>
  <si>
    <t>Bosnia and Herzegovina</t>
  </si>
  <si>
    <t>Botswana</t>
  </si>
  <si>
    <t>Brazil</t>
  </si>
  <si>
    <t>Brunei</t>
  </si>
  <si>
    <t>Bulgaria</t>
  </si>
  <si>
    <t>Burkina Faso</t>
  </si>
  <si>
    <t>Burundi</t>
  </si>
  <si>
    <t>Cambodia</t>
  </si>
  <si>
    <t>Cameroon</t>
  </si>
  <si>
    <t>Canada</t>
  </si>
  <si>
    <t>Cape Verde</t>
  </si>
  <si>
    <t>Central African Republic</t>
  </si>
  <si>
    <t>Chad</t>
  </si>
  <si>
    <t>Chile</t>
  </si>
  <si>
    <t>China</t>
  </si>
  <si>
    <t>Colombia</t>
  </si>
  <si>
    <t>Comoros</t>
  </si>
  <si>
    <t>Congo, Republic of the</t>
  </si>
  <si>
    <t>Congo, Democratic Republic of the</t>
  </si>
  <si>
    <t>Costa Rica</t>
  </si>
  <si>
    <t>Cote d'Ivoire</t>
  </si>
  <si>
    <t>Croatia</t>
  </si>
  <si>
    <t>Cuba</t>
  </si>
  <si>
    <t>Cyprus</t>
  </si>
  <si>
    <t>Czech Republic</t>
  </si>
  <si>
    <t>Denmark</t>
  </si>
  <si>
    <t>Djibouti</t>
  </si>
  <si>
    <t>Dominica</t>
  </si>
  <si>
    <t>Dominican Republic</t>
  </si>
  <si>
    <t>East Timor (Timor-Leste)</t>
  </si>
  <si>
    <t>Ecuador</t>
  </si>
  <si>
    <t>Egypt</t>
  </si>
  <si>
    <t>El Salvador</t>
  </si>
  <si>
    <t>Equatorial Guinea</t>
  </si>
  <si>
    <t>Eritrea</t>
  </si>
  <si>
    <t>Estonia</t>
  </si>
  <si>
    <t>Ethiopia</t>
  </si>
  <si>
    <t>Fiji</t>
  </si>
  <si>
    <t>Finland</t>
  </si>
  <si>
    <t>France</t>
  </si>
  <si>
    <t>Gabon</t>
  </si>
  <si>
    <t>The Gambia</t>
  </si>
  <si>
    <t>Georgia</t>
  </si>
  <si>
    <t>Germany</t>
  </si>
  <si>
    <t>Ghana</t>
  </si>
  <si>
    <t>Greece</t>
  </si>
  <si>
    <t>Grenada</t>
  </si>
  <si>
    <t>Guatemala</t>
  </si>
  <si>
    <t>Guinea</t>
  </si>
  <si>
    <t>Guinea-Bissau</t>
  </si>
  <si>
    <t>Guyana</t>
  </si>
  <si>
    <t>Haiti</t>
  </si>
  <si>
    <t>Honduras</t>
  </si>
  <si>
    <t>Hungary</t>
  </si>
  <si>
    <t>Iceland</t>
  </si>
  <si>
    <t>India</t>
  </si>
  <si>
    <t>Indonesia</t>
  </si>
  <si>
    <t>Iran</t>
  </si>
  <si>
    <t>Iraq</t>
  </si>
  <si>
    <t>Ireland</t>
  </si>
  <si>
    <t>Israel</t>
  </si>
  <si>
    <t>Italy</t>
  </si>
  <si>
    <t>Jamaica</t>
  </si>
  <si>
    <t>Japan</t>
  </si>
  <si>
    <t>Jordan</t>
  </si>
  <si>
    <t>Kazakhstan</t>
  </si>
  <si>
    <t>Kenya</t>
  </si>
  <si>
    <t>Kiribati</t>
  </si>
  <si>
    <t>Korea, North</t>
  </si>
  <si>
    <t>Korea, South</t>
  </si>
  <si>
    <t>Kosovo</t>
  </si>
  <si>
    <t>Kuwait</t>
  </si>
  <si>
    <t>Kyrgyzstan</t>
  </si>
  <si>
    <t>Laos</t>
  </si>
  <si>
    <t>Latvia</t>
  </si>
  <si>
    <t>Lebanon</t>
  </si>
  <si>
    <t>Lesotho</t>
  </si>
  <si>
    <t>Liberia</t>
  </si>
  <si>
    <t>Libya</t>
  </si>
  <si>
    <t>Liechtenstein</t>
  </si>
  <si>
    <t>Lithuania</t>
  </si>
  <si>
    <t>Luxembourg</t>
  </si>
  <si>
    <t>Macedonia</t>
  </si>
  <si>
    <t>Madagascar</t>
  </si>
  <si>
    <t>Malawi</t>
  </si>
  <si>
    <t>Malaysia</t>
  </si>
  <si>
    <t>Maldives</t>
  </si>
  <si>
    <t>Mali</t>
  </si>
  <si>
    <t>Malta</t>
  </si>
  <si>
    <t>Marshall Islands</t>
  </si>
  <si>
    <t>Mauritania</t>
  </si>
  <si>
    <t>Mauritius</t>
  </si>
  <si>
    <t>Mexico</t>
  </si>
  <si>
    <t>Micronesia, Federated States of</t>
  </si>
  <si>
    <t>Moldova</t>
  </si>
  <si>
    <t>Monaco</t>
  </si>
  <si>
    <t>Mongolia</t>
  </si>
  <si>
    <t>Montenegro</t>
  </si>
  <si>
    <t>Morocco</t>
  </si>
  <si>
    <t>Mozambique</t>
  </si>
  <si>
    <t>Myanmar (Burma)</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</si>
  <si>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</si>
  <si>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</si>
  <si>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</si>
  <si>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</si>
  <si>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</si>
  <si>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</si>
  <si>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</si>
  <si>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</si>
  <si>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</si>
  <si>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</si>
  <si>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</si>
  <si>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</si>
  <si>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</si>
  <si>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</si>
  <si>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</si>
  <si>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</si>
  <si>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</si>
  <si>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</si>
  <si>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</si>
  <si>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</si>
  <si>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</si>
  <si>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</si>
  <si>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</si>
  <si>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</si>
  <si>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</si>
  <si>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</si>
  <si>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</si>
  <si>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</si>
  <si>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</si>
  <si>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</si>
  <si>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</si>
  <si>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</si>
  <si>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</si>
  <si>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</si>
  <si>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</si>
  <si>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</si>
  <si>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</si>
  <si>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</si>
  <si>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</si>
  <si>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</si>
  <si>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South Sudan</t>
  </si>
  <si>
    <t>Spain</t>
  </si>
  <si>
    <t>Sri Lanka</t>
  </si>
  <si>
    <t>Sudan</t>
  </si>
  <si>
    <t>Suriname</t>
  </si>
  <si>
    <t>Swaziland</t>
  </si>
  <si>
    <t>Sweden</t>
  </si>
  <si>
    <t>Switzerland</t>
  </si>
  <si>
    <t>Syria</t>
  </si>
  <si>
    <t>Taiwan</t>
  </si>
  <si>
    <t>Tajikistan</t>
  </si>
  <si>
    <t>Tanzania</t>
  </si>
  <si>
    <t>Thailand</t>
  </si>
  <si>
    <t>Togo</t>
  </si>
  <si>
    <t>Tonga</t>
  </si>
  <si>
    <t>Trinidad and Tobago</t>
  </si>
  <si>
    <t>Tunisia</t>
  </si>
  <si>
    <t>Turkey</t>
  </si>
  <si>
    <t>Turkmenistan</t>
  </si>
  <si>
    <t>Tuvalu</t>
  </si>
  <si>
    <t>Uganda</t>
  </si>
  <si>
    <t>Ukraine</t>
  </si>
  <si>
    <t>United Arab Emirates</t>
  </si>
  <si>
    <t>United Kingdom</t>
  </si>
  <si>
    <t>United States of America</t>
  </si>
  <si>
    <t>Uruguay</t>
  </si>
  <si>
    <t>Uzbekistan</t>
  </si>
  <si>
    <t>Vanuatu</t>
  </si>
  <si>
    <t>Vatican City (Holy See)</t>
  </si>
  <si>
    <t>Venezuela</t>
  </si>
  <si>
    <t>Vietnam</t>
  </si>
  <si>
    <t>Yemen</t>
  </si>
  <si>
    <t>Zambia</t>
  </si>
  <si>
    <t>Zimbabwe</t>
  </si>
  <si>
    <t>5. CONSUMABLES</t>
  </si>
  <si>
    <t>Direct OPEX: All operational costs that directly support provision of waste transport</t>
  </si>
  <si>
    <t>Indirect OPEX: All operational costs that indirectly support provision of waste transportation</t>
  </si>
  <si>
    <t>WHEELS- HUMAN POWERED (TRANSPORT ONLY)</t>
  </si>
  <si>
    <r>
      <rPr>
        <b/>
        <u/>
        <sz val="14"/>
        <color theme="1"/>
        <rFont val="Arial"/>
        <family val="2"/>
      </rPr>
      <t>Primary service parameters</t>
    </r>
    <r>
      <rPr>
        <b/>
        <sz val="14"/>
        <color theme="1"/>
        <rFont val="Arial"/>
        <family val="2"/>
      </rPr>
      <t xml:space="preserve">: </t>
    </r>
    <r>
      <rPr>
        <sz val="14"/>
        <color theme="1"/>
        <rFont val="Arial"/>
        <family val="2"/>
      </rPr>
      <t>If possible, provide the number of people and number of households that depend on your service. Of the three measures below, you only need to fill out the two that you most confidently know.</t>
    </r>
  </si>
  <si>
    <r>
      <rPr>
        <b/>
        <u/>
        <sz val="14"/>
        <color theme="1"/>
        <rFont val="Arial"/>
        <family val="2"/>
      </rPr>
      <t>Additional contextual information</t>
    </r>
    <r>
      <rPr>
        <b/>
        <sz val="14"/>
        <color theme="1"/>
        <rFont val="Arial"/>
        <family val="2"/>
      </rPr>
      <t xml:space="preserve">: </t>
    </r>
    <r>
      <rPr>
        <sz val="14"/>
        <color theme="1"/>
        <rFont val="Arial"/>
        <family val="2"/>
      </rPr>
      <t>Please also answer as many of the questions below as possible to provide more context about the people that you serve.</t>
    </r>
  </si>
  <si>
    <t>DESCRIPTION OF ORGANIZATION / BUSINESS / UTILITY / OPERATION</t>
  </si>
  <si>
    <t>Provide a brief description of your operation</t>
  </si>
  <si>
    <t>Provide a brief description of this specific component</t>
  </si>
  <si>
    <t>Other or combined physical assets</t>
  </si>
  <si>
    <t>Purchase, construction, or long-term lease of an office building</t>
  </si>
  <si>
    <t>Major and extraordinary repairs for land for office building</t>
  </si>
  <si>
    <t>General use vehicles</t>
  </si>
  <si>
    <t>Major and extraordinary repairs for general use vehicles</t>
  </si>
  <si>
    <t>Financing costs for general use vehicles</t>
  </si>
  <si>
    <t>Customer support and call centre staff</t>
  </si>
  <si>
    <t>Fuel for general use vehicles</t>
  </si>
  <si>
    <t>Annual taxes</t>
  </si>
  <si>
    <t>DESCRIPTION OF TRANSPORT COMPONENT</t>
  </si>
  <si>
    <t>NAME OF ORGANIZATION / BUSINESS / UTILITY / OPERATION</t>
  </si>
  <si>
    <t>If applicable, enter the name of the operation for which you are entering data</t>
  </si>
  <si>
    <t>GENERAL INFORMATION</t>
  </si>
  <si>
    <t>SERVICE INFORMATION</t>
  </si>
  <si>
    <t>Context: Contextual information about your specific component and organization</t>
  </si>
  <si>
    <t>CURRENCY</t>
  </si>
  <si>
    <t>1. SALARIES</t>
  </si>
  <si>
    <t>2. VARIABLE STAFF PAYMENTS</t>
  </si>
  <si>
    <t>Wages or commissions paid to staff on a variable or casual basis</t>
  </si>
  <si>
    <t>All staff</t>
  </si>
  <si>
    <t>Afghanistan Afghani (AFN)</t>
  </si>
  <si>
    <t>Albania Lek(e) (ALL)</t>
  </si>
  <si>
    <t>Algerian Dinar (DZD)</t>
  </si>
  <si>
    <t>Angolan Kwanza (AOA)</t>
  </si>
  <si>
    <t>Argentine Peso (ARS)</t>
  </si>
  <si>
    <t>Armenian Dram (AMD)</t>
  </si>
  <si>
    <t>Aruban Guilder (AWG)</t>
  </si>
  <si>
    <t>Australian Dollar (AUD)</t>
  </si>
  <si>
    <t>Azerbaijan Manat (AZN)</t>
  </si>
  <si>
    <t>Bahamian Dollar (BSD)</t>
  </si>
  <si>
    <t>Bahraini Dinar (BHD)</t>
  </si>
  <si>
    <t>Bangladesh Taka (BDT)</t>
  </si>
  <si>
    <t>Barbados Dollar (BBD)</t>
  </si>
  <si>
    <t>Belarusian Ruble (BYN)</t>
  </si>
  <si>
    <t>Belize Dollar (BZD)</t>
  </si>
  <si>
    <t>Bermuda Dollar (BMD)</t>
  </si>
  <si>
    <t>Bhutan Ngultrum (BTN)</t>
  </si>
  <si>
    <t>Bolivia Boliviano (BOB)</t>
  </si>
  <si>
    <t>Bosnia and Herzegovina Convertible Mark (BAM)</t>
  </si>
  <si>
    <t>Botswana Pula (BWP)</t>
  </si>
  <si>
    <t>Brazilian Real (BRL)</t>
  </si>
  <si>
    <t>Brunei Dollar (BND)</t>
  </si>
  <si>
    <t>Bulgarian Lev (BGN)</t>
  </si>
  <si>
    <t>Burundi Franc (BIF)</t>
  </si>
  <si>
    <t>Cambodian Riel (KHR)</t>
  </si>
  <si>
    <t>Canadian Dollar (CAD)</t>
  </si>
  <si>
    <t>Cape Verde Escudo (CVE)</t>
  </si>
  <si>
    <t>Cayman Is. Dollar (KYD)</t>
  </si>
  <si>
    <t>Central African CFA Franc (XAF)</t>
  </si>
  <si>
    <t>CFP Franc (XPF)</t>
  </si>
  <si>
    <t>Chilean Peso (CLP)</t>
  </si>
  <si>
    <t>Chinese Renminbi (CNY)</t>
  </si>
  <si>
    <t>Colombian Peso (COP)</t>
  </si>
  <si>
    <t>Comoros Franc (KMF)</t>
  </si>
  <si>
    <t>Congo Franc, Dem. Rep.of (CDF)</t>
  </si>
  <si>
    <t>Costa Rica Colon (CRC)</t>
  </si>
  <si>
    <t>Croatia Kuna (HRK)</t>
  </si>
  <si>
    <t>Cuban Convertible Peso (CUC)</t>
  </si>
  <si>
    <t>Cuban Peso (CUP)</t>
  </si>
  <si>
    <t>Czech Koruna (CZK)</t>
  </si>
  <si>
    <t>Danish Krone (DKK)</t>
  </si>
  <si>
    <t>Djibouti Francs (DJF)</t>
  </si>
  <si>
    <t>Dominican Peso (DOP)</t>
  </si>
  <si>
    <t>Eastern Caribbean Dollar (XCD)</t>
  </si>
  <si>
    <t>Egyptian Pound (EGP)</t>
  </si>
  <si>
    <t>Eritrea Nakfa (ERN)</t>
  </si>
  <si>
    <t>Ethiopian Birr (ETB)</t>
  </si>
  <si>
    <t>Euro (EUR)</t>
  </si>
  <si>
    <t>Falkland Islands Pound (FKP)</t>
  </si>
  <si>
    <t>Fiji Dollar (FJD)</t>
  </si>
  <si>
    <t>Gambian Dalasi (GMD)</t>
  </si>
  <si>
    <t>Georgian Lari (GEL)</t>
  </si>
  <si>
    <t>Ghana Cedi (GHS)</t>
  </si>
  <si>
    <t>Gibraltar Pound (GIP)</t>
  </si>
  <si>
    <t>Guatemala Quetzal(es) (GTQ)</t>
  </si>
  <si>
    <t>Guinean Franc (GNF)</t>
  </si>
  <si>
    <t>Guyana Dollar (GYD)</t>
  </si>
  <si>
    <t>Haiti Gourde (HTG)</t>
  </si>
  <si>
    <t>Honduras Lempira (HNL)</t>
  </si>
  <si>
    <t>HongKong Dollar (HKD)</t>
  </si>
  <si>
    <t>Hungary Forint (HUF)</t>
  </si>
  <si>
    <t>Iceland Krona (ISK)</t>
  </si>
  <si>
    <t>Indian Rupee (INR)</t>
  </si>
  <si>
    <t>Indonesia Rupiah (IDR)</t>
  </si>
  <si>
    <t>Iranian Rial (IRR)</t>
  </si>
  <si>
    <t>Iraqi Dinar (IQD)</t>
  </si>
  <si>
    <t>Israel Shekel (ILS)</t>
  </si>
  <si>
    <t>Jamaican Dollar (JMD)</t>
  </si>
  <si>
    <t>Japanese Yen (JPY)</t>
  </si>
  <si>
    <t>Jordanian Dinar (JOD)</t>
  </si>
  <si>
    <t>Kazakhstan Tenge (KZT)</t>
  </si>
  <si>
    <t>Kenyan Shilling (KES)</t>
  </si>
  <si>
    <t>Korean Won, North Korea (KPW)</t>
  </si>
  <si>
    <t>Korean Won, South Korea (KRW)</t>
  </si>
  <si>
    <t>Kuwaiti Dinar (KWD)</t>
  </si>
  <si>
    <t>Kyrgyzstan Som (KGS)</t>
  </si>
  <si>
    <t>Laos Kip (LAK)</t>
  </si>
  <si>
    <t>Lebanese Pound (LBP)</t>
  </si>
  <si>
    <t>Lesotho Loti (LSL)</t>
  </si>
  <si>
    <t>Liberian Dollar (LRD)</t>
  </si>
  <si>
    <t>Libyan Dinar (LYD)</t>
  </si>
  <si>
    <t>Lilangeni, Kingdom of Eswatini (SZL)</t>
  </si>
  <si>
    <t>Macao Pataca (MOP)</t>
  </si>
  <si>
    <t>Macedonian Denar (MKD)</t>
  </si>
  <si>
    <t>Malagasy Ariary, Madagascar (MGA)</t>
  </si>
  <si>
    <t>Malawi Kwacha (MWK)</t>
  </si>
  <si>
    <t>Malaysia Ringgit (MYR)</t>
  </si>
  <si>
    <t>Maldives Rufiyaa (MVR)</t>
  </si>
  <si>
    <t>Mauritania Ouguiya (MRU)</t>
  </si>
  <si>
    <t>Mauritius Rupee (MUR)</t>
  </si>
  <si>
    <t>Mexican Peso (MXN)</t>
  </si>
  <si>
    <t>Moldovan Leu (MDL)</t>
  </si>
  <si>
    <t>Mongolia Tugrik (MNT)</t>
  </si>
  <si>
    <t>Morocco Dirham (MAD)</t>
  </si>
  <si>
    <t>Mozambique Metical (MZN)</t>
  </si>
  <si>
    <t>Myanmar Kyat (MMK)</t>
  </si>
  <si>
    <t>Namibia Dollar (NAD)</t>
  </si>
  <si>
    <t>Nepalese Rupee (NPR)</t>
  </si>
  <si>
    <t>Netherlands Antilles Guilder (ANG)</t>
  </si>
  <si>
    <t>New Zealand Dollar (NZD)</t>
  </si>
  <si>
    <t>Nicaragua Cordoba Oro (NIO)</t>
  </si>
  <si>
    <t>Nigeria Naira (NGN)</t>
  </si>
  <si>
    <t>Norwegian Krone (NOK)</t>
  </si>
  <si>
    <t>Oman Rial (OMR)</t>
  </si>
  <si>
    <t>Pakistani Rupee (PKR)</t>
  </si>
  <si>
    <t>Panama Balboa (PAB)</t>
  </si>
  <si>
    <t>Papua New Guinean Kina (PGK)</t>
  </si>
  <si>
    <t>Paraguay Guarani (PYG)</t>
  </si>
  <si>
    <t>Peruvian Sol (PEN)</t>
  </si>
  <si>
    <t>Philippine Peso (PHP)</t>
  </si>
  <si>
    <t>Poland Zloty (PLN)</t>
  </si>
  <si>
    <t>Qatari Rial (QAR)</t>
  </si>
  <si>
    <t>Romanian Leu (RON)</t>
  </si>
  <si>
    <t>Russian Rouble (RUB)</t>
  </si>
  <si>
    <t>Rwanda Franc (RWF)</t>
  </si>
  <si>
    <t>Samoa Tala (WST)</t>
  </si>
  <si>
    <t>Sao Tome Principe Dobra (STN)</t>
  </si>
  <si>
    <t>Saudi Riyal (SAR)</t>
  </si>
  <si>
    <t>Serbian Dinar (RSD)</t>
  </si>
  <si>
    <t>Seychelles Rupee (SCR)</t>
  </si>
  <si>
    <t>Sierra Leone Leone (SLL)</t>
  </si>
  <si>
    <t>Singapore Dollar (SGD)</t>
  </si>
  <si>
    <t>Solomon Is. Dollar (SBD)</t>
  </si>
  <si>
    <t>Somali Shilling (SOS)</t>
  </si>
  <si>
    <t>South Africa Rand (ZAR)</t>
  </si>
  <si>
    <t>South Sudanese Pound (SSP)</t>
  </si>
  <si>
    <t>Sri Lanka Rupee (LKR)</t>
  </si>
  <si>
    <t>St.Helena Pound (SHP)</t>
  </si>
  <si>
    <t>Sudanese Pound (SDG)</t>
  </si>
  <si>
    <t>Surinamese Dollar (SRD)</t>
  </si>
  <si>
    <t>Swedish Krona (SEK)</t>
  </si>
  <si>
    <t>Swiss Franc (CHF)</t>
  </si>
  <si>
    <t>Syrian Pound (SYP)</t>
  </si>
  <si>
    <t>Tajikistan Somoni (TJS)</t>
  </si>
  <si>
    <t>Tanzania Shilling (TZS)</t>
  </si>
  <si>
    <t>Thai Baht (THB)</t>
  </si>
  <si>
    <t>Tonga Pa'anga (TOP)</t>
  </si>
  <si>
    <t>Trinidad and Tobago Dollar (TTD)</t>
  </si>
  <si>
    <t>Tunisian Dinar (TND)</t>
  </si>
  <si>
    <t>Turkish Lira (TRY)</t>
  </si>
  <si>
    <t>Turkmenistan Manat (TMT)</t>
  </si>
  <si>
    <t>U.K. Pound (GBP)</t>
  </si>
  <si>
    <t>Uganda Shilling (UGX)</t>
  </si>
  <si>
    <t>Ukraine Hryvnia (UAH)</t>
  </si>
  <si>
    <t>United Arab Emirates Dirham (AED)</t>
  </si>
  <si>
    <t>Uruguay Peso (UYU)</t>
  </si>
  <si>
    <t>US Dollar (USD)</t>
  </si>
  <si>
    <t>Uzbekistan Sum (UZS)</t>
  </si>
  <si>
    <t>Vanuatu Vatu (VUV)</t>
  </si>
  <si>
    <t>Venezuelan Bolivar Digital (VES)</t>
  </si>
  <si>
    <t>Vietnamese Dong (VND)</t>
  </si>
  <si>
    <t>West African CFA Franc (XOF)</t>
  </si>
  <si>
    <t>Yemeni Rial (YER)</t>
  </si>
  <si>
    <t>Zambia Kwacha (ZMW)</t>
  </si>
  <si>
    <t>Zimbabwe Dollar (ZWL)</t>
  </si>
  <si>
    <t>How confident are you about the reported cost?</t>
  </si>
  <si>
    <t>High (+/- 5%)</t>
  </si>
  <si>
    <t>Fair (+/-15%)</t>
  </si>
  <si>
    <t>Low (+/-50% or more)</t>
  </si>
  <si>
    <t>3. PROFESSIONAL DEVELOPMENT AND TRAINING</t>
  </si>
  <si>
    <t>5.  OTHER INDIRECT CAPEX</t>
  </si>
  <si>
    <t>4. PROFESSIONAL DEVELOPMENT AND TRAINING</t>
  </si>
  <si>
    <t>One-time or infreqent staff training costs</t>
  </si>
  <si>
    <t>Other or combined major and extraordinary repairs</t>
  </si>
  <si>
    <t>Other or combined expenses</t>
  </si>
  <si>
    <t>Other or combined consumables</t>
  </si>
  <si>
    <t>All other or combined indirect staff</t>
  </si>
  <si>
    <t>Other or combined services</t>
  </si>
  <si>
    <t>Other physical assets</t>
  </si>
  <si>
    <t>Major and extraordinary repairs for other physical assets</t>
  </si>
  <si>
    <t>Financing costs for non-motorized transportation equipment</t>
  </si>
  <si>
    <t>Any non-motorized transportation equipment</t>
  </si>
  <si>
    <t>Major and extraordinary repairs for non-motorized transportation equipment</t>
  </si>
  <si>
    <t>Taxes for non-motorized transportation equipment</t>
  </si>
  <si>
    <t>Non-motorized transportation equipment</t>
  </si>
  <si>
    <t>Other variable staff costs</t>
  </si>
  <si>
    <t>3. FIXED NON-SALARY STAFF EXPENSES</t>
  </si>
  <si>
    <t>4. EQUIPMENT, LAND AND BUILDINGS</t>
  </si>
  <si>
    <t>Includes rent, routine replacement, routine maintenance or other annual operational costs for the equipment, land and buildings listed below</t>
  </si>
  <si>
    <t>Parking or storage space for transportation equipment</t>
  </si>
  <si>
    <t>Other or combined operational costs for equipment</t>
  </si>
  <si>
    <t>Other operational costs for land</t>
  </si>
  <si>
    <t>Other operational costs for buildings</t>
  </si>
  <si>
    <t>Other operational costs for equipment</t>
  </si>
  <si>
    <t>Cleaning supplies</t>
  </si>
  <si>
    <t>Water</t>
  </si>
  <si>
    <t>6. SERVICES</t>
  </si>
  <si>
    <t>Includes professional services provided by third parties</t>
  </si>
  <si>
    <t xml:space="preserve">Includes professional services provided by third parties						</t>
  </si>
  <si>
    <t>Transportation, disposal or incineration services for managing solid waste (i.e., trash)</t>
  </si>
  <si>
    <t>Maintenance services</t>
  </si>
  <si>
    <t>7. ADMINISTRATIVE CHARGES AND PERMITS</t>
  </si>
  <si>
    <t>All administrative charges and permits considered direct operating expenses</t>
  </si>
  <si>
    <t>Indirect CAPEX: One-time costs or costs occurring at a frequency of less than once per year that indirectly support provision of waste transportation</t>
  </si>
  <si>
    <t>2. OTHER EXPENSES FOR INDIRECT STAFF</t>
  </si>
  <si>
    <t>Insurance for indirect staff (combined health, disability, workers' compensation, etc.)</t>
  </si>
  <si>
    <t>Annual vaccinations for indirect staff</t>
  </si>
  <si>
    <t>Other or combined staff expenses</t>
  </si>
  <si>
    <t>All annual professional development and staff training</t>
  </si>
  <si>
    <t>Vehicles</t>
  </si>
  <si>
    <t>Utility expenses (water, electricity, internet, etc. combined)</t>
  </si>
  <si>
    <t>Other or combined consumable expenses</t>
  </si>
  <si>
    <t>Marketing</t>
  </si>
  <si>
    <t>7. ADMINISTRATIVE FEES, TAXES AND FINANCING</t>
  </si>
  <si>
    <t>All administrative charges and permits considered indirect opereating expenses</t>
  </si>
  <si>
    <t>Annual financing charges</t>
  </si>
  <si>
    <t>Year cost was incurred</t>
  </si>
  <si>
    <t>Direct CAPEX: Capital investments into physical assets that are beneficial beyond one year and that directly contribute to the transportation of waste</t>
  </si>
  <si>
    <t>What kind of containment technologies do you service?</t>
  </si>
  <si>
    <t>Describe the geographic area that you serve</t>
  </si>
  <si>
    <r>
      <t>Approximately how large is the geographic area that you serve (in km</t>
    </r>
    <r>
      <rPr>
        <b/>
        <vertAlign val="superscript"/>
        <sz val="11"/>
        <color theme="1"/>
        <rFont val="Arial"/>
        <family val="2"/>
      </rPr>
      <t>2</t>
    </r>
    <r>
      <rPr>
        <b/>
        <sz val="11"/>
        <color theme="1"/>
        <rFont val="Arial"/>
        <family val="2"/>
      </rPr>
      <t>)?</t>
    </r>
  </si>
  <si>
    <t>How far are the toilets you service typically located from the disposal point or treatment plant where you discharge the waste (in km)?</t>
  </si>
  <si>
    <t>Private residential toilets</t>
  </si>
  <si>
    <t>How many private residential toilets do you typically service in one year?</t>
  </si>
  <si>
    <t>How many households typically share one residential toilet?</t>
  </si>
  <si>
    <t>What is the average household size that you serve?</t>
  </si>
  <si>
    <t>What volume of waste do you typically transport from a private residential toilet?</t>
  </si>
  <si>
    <t>What is the average size of containment for private residential toilets?</t>
  </si>
  <si>
    <t>What is the average emptying frequency for private residential toilets that you service?</t>
  </si>
  <si>
    <t>Community residential toilets</t>
  </si>
  <si>
    <t>How many community residential toilets do you typically service in one year?</t>
  </si>
  <si>
    <t>How many households typically share each community residential toilet?</t>
  </si>
  <si>
    <t>What volume of waste do you typically transport from a community residential toilet?</t>
  </si>
  <si>
    <t>What is the average size of containment for community residential toilets?</t>
  </si>
  <si>
    <t>What is the average emptying frequency for community residential toilets that you service?</t>
  </si>
  <si>
    <t>Public, commercial and institutional toilets</t>
  </si>
  <si>
    <t>How many public toilets, commercial buildings or institutions do you typically service in one year?</t>
  </si>
  <si>
    <t>Describe the public toilets that you typically service</t>
  </si>
  <si>
    <t>What volume of waste do you typically transport from a public toilet?</t>
  </si>
  <si>
    <t>What is the average size of containment for public toilets?</t>
  </si>
  <si>
    <t>What is the average emptying frequency for public toilets that you service?</t>
  </si>
  <si>
    <t>SUMMARY TAB</t>
  </si>
  <si>
    <t>General Information</t>
  </si>
  <si>
    <t xml:space="preserve">System </t>
  </si>
  <si>
    <t>FSM</t>
  </si>
  <si>
    <t>Name of organization/business/utility/operation</t>
  </si>
  <si>
    <t>Element</t>
  </si>
  <si>
    <t>Description of organization/business/utility/operation</t>
  </si>
  <si>
    <t>Component</t>
  </si>
  <si>
    <t>Description of specific component</t>
  </si>
  <si>
    <t>Year</t>
  </si>
  <si>
    <t>Country</t>
  </si>
  <si>
    <t>City</t>
  </si>
  <si>
    <t>Service information</t>
  </si>
  <si>
    <t>Service measure</t>
  </si>
  <si>
    <t>Value</t>
  </si>
  <si>
    <t>Number of people served</t>
  </si>
  <si>
    <t>Number of households served</t>
  </si>
  <si>
    <t>Number of people per household</t>
  </si>
  <si>
    <t>*Only the three basic service parameters are incuded in the summary tab. The context tab should also be evaluated by a CACTUS team member to determine appropriate final service numbers to use.</t>
  </si>
  <si>
    <t>Applies only if Category 1 is Consumables</t>
  </si>
  <si>
    <t>Applies only if Category 2 is Services</t>
  </si>
  <si>
    <t>TAB</t>
  </si>
  <si>
    <t>HEADING</t>
  </si>
  <si>
    <t>Item Name</t>
  </si>
  <si>
    <t>Reported cost</t>
  </si>
  <si>
    <t>Fraction applied to this component</t>
  </si>
  <si>
    <t>CAPEX cost</t>
  </si>
  <si>
    <t>OPEX cost</t>
  </si>
  <si>
    <t>Confidence</t>
  </si>
  <si>
    <t>Cost incurred but not reported</t>
  </si>
  <si>
    <t>Cost Type 1</t>
  </si>
  <si>
    <t>Cost Type 2</t>
  </si>
  <si>
    <t>Category 1</t>
  </si>
  <si>
    <t>Category 2</t>
  </si>
  <si>
    <t>Category 3</t>
  </si>
  <si>
    <t>Direct CAPEX</t>
  </si>
  <si>
    <t>Physical Assets</t>
  </si>
  <si>
    <t>Taxes and Financing for Physical Assets</t>
  </si>
  <si>
    <t>Indirect CAPEX</t>
  </si>
  <si>
    <t>Maojr and Extraordinary Repairs</t>
  </si>
  <si>
    <t>Professional Development and Training</t>
  </si>
  <si>
    <t>Other</t>
  </si>
  <si>
    <t>Direct OPEX</t>
  </si>
  <si>
    <t>Salaries</t>
  </si>
  <si>
    <t>Variable Staff Payments</t>
  </si>
  <si>
    <t>Fixed Non-Salary Staff Expenses</t>
  </si>
  <si>
    <t>Equipment, Land and Buildings</t>
  </si>
  <si>
    <t>Administrative Charges and Permits</t>
  </si>
  <si>
    <t>Indirect OPEX (all data is annual)</t>
  </si>
  <si>
    <t>Other Expenses for Indirect Staff</t>
  </si>
  <si>
    <t>Administrative Fees, Taxes and Financing</t>
  </si>
  <si>
    <t>Enter the year corresponding to the operating costs</t>
  </si>
  <si>
    <t>Transport</t>
  </si>
  <si>
    <t>Wheels - Human Powered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</si>
</sst>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 #,##0.0_);_(* \(#,##0.0\);_(* &quot;-&quot;?_);_(@_)"/>
  </numFmts>
  <fonts count="50" x14ac:knownFonts="1">
    <font>
      <sz val="11"/>
      <color theme="1"/>
      <name val="Calibri"/>
      <family val="2"/>
      <scheme val="minor"/>
    </font>
    <font>
      <b/>
      <sz val="11"/>
      <color theme="1"/>
      <name val="Calibri"/>
      <family val="2"/>
      <scheme val="minor"/>
    </font>
    <font>
      <sz val="11"/>
      <color theme="0"/>
      <name val="Calibri"/>
      <family val="2"/>
      <scheme val="minor"/>
    </font>
    <font>
      <b/>
      <sz val="18"/>
      <color theme="1"/>
      <name val="Calibri"/>
      <family val="2"/>
      <scheme val="minor"/>
    </font>
    <font>
      <b/>
      <sz val="11"/>
      <name val="Arial"/>
      <family val="2"/>
    </font>
    <font>
      <i/>
      <sz val="11"/>
      <color rgb="FFFF0000"/>
      <name val="Calibri"/>
      <family val="2"/>
      <scheme val="minor"/>
    </font>
    <font>
      <b/>
      <sz val="13"/>
      <color theme="0"/>
      <name val="Calibri"/>
      <family val="2"/>
      <scheme val="minor"/>
    </font>
    <font>
      <b/>
      <sz val="11"/>
      <color rgb="FF000000"/>
      <name val="Calibri"/>
      <family val="2"/>
      <scheme val="minor"/>
    </font>
    <font>
      <b/>
      <sz val="18"/>
      <color rgb="FFFF0000"/>
      <name val="Calibri"/>
      <family val="2"/>
      <scheme val="minor"/>
    </font>
    <font>
      <sz val="11"/>
      <color theme="1"/>
      <name val="Arial"/>
      <family val="2"/>
    </font>
    <font>
      <b/>
      <sz val="16"/>
      <color theme="1"/>
      <name val="Arial"/>
      <family val="2"/>
    </font>
    <font>
      <b/>
      <sz val="14"/>
      <color theme="0"/>
      <name val="Arial"/>
      <family val="2"/>
    </font>
    <font>
      <sz val="11"/>
      <color theme="0"/>
      <name val="Arial"/>
      <family val="2"/>
    </font>
    <font>
      <b/>
      <sz val="11"/>
      <color theme="1"/>
      <name val="Arial"/>
      <family val="2"/>
    </font>
    <font>
      <i/>
      <sz val="11"/>
      <color theme="1"/>
      <name val="Arial"/>
      <family val="2"/>
    </font>
    <font>
      <i/>
      <sz val="11"/>
      <color rgb="FFFF0000"/>
      <name val="Arial"/>
      <family val="2"/>
    </font>
    <font>
      <sz val="16"/>
      <color theme="0"/>
      <name val="Arial"/>
      <family val="2"/>
    </font>
    <font>
      <sz val="16"/>
      <color theme="1"/>
      <name val="Arial"/>
      <family val="2"/>
    </font>
    <font>
      <i/>
      <sz val="11"/>
      <color theme="1"/>
      <name val="Calibri"/>
      <family val="2"/>
      <scheme val="minor"/>
    </font>
    <font>
      <b/>
      <sz val="13"/>
      <color theme="0"/>
      <name val="Calibri"/>
      <family val="2"/>
    </font>
    <font>
      <sz val="11"/>
      <name val="Arial"/>
      <family val="2"/>
    </font>
    <font>
      <sz val="11"/>
      <color theme="1"/>
      <name val="Calibri"/>
      <family val="2"/>
    </font>
    <font>
      <b/>
      <sz val="11"/>
      <color theme="1"/>
      <name val="Calibri"/>
      <family val="2"/>
    </font>
    <font>
      <b/>
      <sz val="11"/>
      <color rgb="FF000000"/>
      <name val="Calibri"/>
      <family val="2"/>
    </font>
    <font>
      <sz val="11"/>
      <color rgb="FF000000"/>
      <name val="Calibri"/>
      <family val="2"/>
    </font>
    <font>
      <b/>
      <sz val="18"/>
      <color rgb="FFFF0000"/>
      <name val="Calibri"/>
      <family val="2"/>
    </font>
    <font>
      <b/>
      <sz val="13"/>
      <color rgb="FFFFFFFF"/>
      <name val="Calibri"/>
      <family val="2"/>
      <scheme val="minor"/>
    </font>
    <font>
      <sz val="11"/>
      <color rgb="FFFFFFFF"/>
      <name val="Calibri"/>
      <family val="2"/>
      <scheme val="minor"/>
    </font>
    <font>
      <sz val="11"/>
      <color rgb="FF000000"/>
      <name val="Calibri"/>
      <family val="2"/>
      <scheme val="minor"/>
    </font>
    <font>
      <sz val="9"/>
      <color theme="1"/>
      <name val="Arial"/>
      <family val="2"/>
    </font>
    <font>
      <b/>
      <sz val="9"/>
      <color theme="1"/>
      <name val="Arial"/>
      <family val="2"/>
    </font>
    <font>
      <b/>
      <sz val="12"/>
      <color rgb="FFFF0000"/>
      <name val="Arial"/>
      <family val="2"/>
    </font>
    <font>
      <sz val="12"/>
      <color rgb="FFFF0000"/>
      <name val="Arial"/>
      <family val="2"/>
    </font>
    <font>
      <sz val="9"/>
      <color rgb="FF000000"/>
      <name val="Arial"/>
      <family val="2"/>
    </font>
    <font>
      <sz val="11"/>
      <color theme="0"/>
      <name val="Calibri"/>
      <family val="2"/>
    </font>
    <font>
      <i/>
      <sz val="11"/>
      <color rgb="FFFF0000"/>
      <name val="Calibri"/>
      <family val="2"/>
    </font>
    <font>
      <b/>
      <sz val="18"/>
      <color theme="1"/>
      <name val="Calibri"/>
      <family val="2"/>
    </font>
    <font>
      <sz val="14"/>
      <color theme="1"/>
      <name val="Arial"/>
      <family val="2"/>
    </font>
    <font>
      <b/>
      <u/>
      <sz val="14"/>
      <color theme="1"/>
      <name val="Arial"/>
      <family val="2"/>
    </font>
    <font>
      <b/>
      <sz val="14"/>
      <color theme="1"/>
      <name val="Arial"/>
      <family val="2"/>
    </font>
    <font>
      <b/>
      <sz val="11"/>
      <color rgb="FF000000"/>
      <name val="Arial"/>
      <family val="2"/>
    </font>
    <font>
      <b/>
      <sz val="14"/>
      <color rgb="FFFFFFFF"/>
      <name val="Arial"/>
      <family val="2"/>
    </font>
    <font>
      <sz val="11"/>
      <color rgb="FF000000"/>
      <name val="Arial"/>
      <family val="2"/>
    </font>
    <font>
      <sz val="11"/>
      <color theme="1"/>
      <name val="Calibri"/>
      <family val="2"/>
      <scheme val="minor"/>
    </font>
    <font>
      <i/>
      <sz val="13"/>
      <color theme="1"/>
      <name val="Calibri (Body)"/>
    </font>
    <font>
      <i/>
      <sz val="13"/>
      <name val="Calibri"/>
      <family val="2"/>
    </font>
    <font>
      <b/>
      <vertAlign val="superscript"/>
      <sz val="11"/>
      <color theme="1"/>
      <name val="Arial"/>
      <family val="2"/>
    </font>
    <font>
      <i/>
      <u/>
      <sz val="12"/>
      <color theme="0"/>
      <name val="Arial"/>
      <family val="2"/>
    </font>
    <font>
      <b/>
      <sz val="14"/>
      <color theme="1"/>
      <name val="Calibri"/>
      <family val="2"/>
      <scheme val="minor"/>
    </font>
    <font>
      <b/>
      <sz val="10"/>
      <color theme="1"/>
      <name val="Calibri"/>
      <family val="2"/>
      <scheme val="minor"/>
    </font>
  </fonts>
  <fills count="21">
    <fill>
      <patternFill patternType="none"/>
    </fill>
    <fill>
      <patternFill patternType="gray125"/>
    </fill>
    <fill>
      <patternFill patternType="solid">
        <fgColor theme="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FFF2CC"/>
        <bgColor rgb="FF000000"/>
      </patternFill>
    </fill>
    <fill>
      <patternFill patternType="solid">
        <fgColor theme="1"/>
        <bgColor theme="1"/>
      </patternFill>
    </fill>
    <fill>
      <patternFill patternType="solid">
        <fgColor rgb="FFFFE598"/>
        <bgColor rgb="FFFFE598"/>
      </patternFill>
    </fill>
    <fill>
      <patternFill patternType="solid">
        <fgColor rgb="FFFFF2CC"/>
        <bgColor rgb="FFFFF2CC"/>
      </patternFill>
    </fill>
    <fill>
      <patternFill patternType="solid">
        <fgColor rgb="FFFEF2CB"/>
        <bgColor rgb="FFFEF2CB"/>
      </patternFill>
    </fill>
    <fill>
      <patternFill patternType="solid">
        <fgColor rgb="FFD0CECE"/>
        <bgColor indexed="64"/>
      </patternFill>
    </fill>
    <fill>
      <patternFill patternType="solid">
        <fgColor rgb="FF000000"/>
        <bgColor rgb="FF000000"/>
      </patternFill>
    </fill>
    <fill>
      <patternFill patternType="solid">
        <fgColor theme="0"/>
        <bgColor theme="0"/>
      </patternFill>
    </fill>
    <fill>
      <patternFill patternType="solid">
        <fgColor rgb="FFD9D9D9"/>
        <bgColor rgb="FF000000"/>
      </patternFill>
    </fill>
    <fill>
      <patternFill patternType="solid">
        <fgColor theme="0"/>
        <bgColor indexed="64"/>
      </patternFill>
    </fill>
    <fill>
      <patternFill patternType="solid">
        <fgColor theme="1"/>
        <bgColor rgb="FF000000"/>
      </patternFill>
    </fill>
    <fill>
      <patternFill patternType="solid">
        <fgColor rgb="FFFFE699"/>
        <bgColor rgb="FF000000"/>
      </patternFill>
    </fill>
    <fill>
      <patternFill patternType="solid">
        <fgColor theme="8" tint="0.39997558519241921"/>
        <bgColor indexed="64"/>
      </patternFill>
    </fill>
    <fill>
      <patternFill patternType="solid">
        <fgColor rgb="FFE6E6E6"/>
        <bgColor indexed="64"/>
      </patternFill>
    </fill>
  </fills>
  <borders count="177">
    <border>
      <left/>
      <right/>
      <top/>
      <bottom/>
      <diagonal/>
    </border>
    <border>
      <left style="thin">
        <color auto="1"/>
      </left>
      <right style="thin">
        <color theme="2" tint="-0.24994659260841701"/>
      </right>
      <top style="thin">
        <color auto="1"/>
      </top>
      <bottom style="thin">
        <color auto="1"/>
      </bottom>
      <diagonal/>
    </border>
    <border>
      <left style="thin">
        <color theme="2" tint="-0.24994659260841701"/>
      </left>
      <right style="thin">
        <color theme="2" tint="-0.24994659260841701"/>
      </right>
      <top style="thin">
        <color auto="1"/>
      </top>
      <bottom style="thin">
        <color auto="1"/>
      </bottom>
      <diagonal/>
    </border>
    <border>
      <left style="thin">
        <color theme="2" tint="-0.24994659260841701"/>
      </left>
      <right style="thin">
        <color auto="1"/>
      </right>
      <top style="thin">
        <color auto="1"/>
      </top>
      <bottom style="thin">
        <color auto="1"/>
      </bottom>
      <diagonal/>
    </border>
    <border>
      <left style="thin">
        <color auto="1"/>
      </left>
      <right style="thin">
        <color theme="2" tint="-0.24994659260841701"/>
      </right>
      <top style="thin">
        <color auto="1"/>
      </top>
      <bottom style="thin">
        <color theme="2" tint="-0.24994659260841701"/>
      </bottom>
      <diagonal/>
    </border>
    <border>
      <left style="thin">
        <color theme="2" tint="-0.24994659260841701"/>
      </left>
      <right style="thin">
        <color theme="2" tint="-0.24994659260841701"/>
      </right>
      <top style="thin">
        <color auto="1"/>
      </top>
      <bottom style="thin">
        <color theme="2" tint="-0.24994659260841701"/>
      </bottom>
      <diagonal/>
    </border>
    <border>
      <left style="thin">
        <color theme="2" tint="-0.24994659260841701"/>
      </left>
      <right style="thin">
        <color auto="1"/>
      </right>
      <top style="thin">
        <color auto="1"/>
      </top>
      <bottom style="thin">
        <color theme="2" tint="-0.24994659260841701"/>
      </bottom>
      <diagonal/>
    </border>
    <border>
      <left style="thin">
        <color auto="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auto="1"/>
      </right>
      <top style="thin">
        <color theme="2" tint="-0.24994659260841701"/>
      </top>
      <bottom style="thin">
        <color theme="2" tint="-0.24994659260841701"/>
      </bottom>
      <diagonal/>
    </border>
    <border>
      <left style="thin">
        <color auto="1"/>
      </left>
      <right style="thin">
        <color theme="2" tint="-0.24994659260841701"/>
      </right>
      <top style="thin">
        <color theme="2" tint="-0.24994659260841701"/>
      </top>
      <bottom style="thin">
        <color auto="1"/>
      </bottom>
      <diagonal/>
    </border>
    <border>
      <left style="thin">
        <color theme="2" tint="-0.24994659260841701"/>
      </left>
      <right style="thin">
        <color theme="2" tint="-0.24994659260841701"/>
      </right>
      <top style="thin">
        <color theme="2" tint="-0.24994659260841701"/>
      </top>
      <bottom style="thin">
        <color auto="1"/>
      </bottom>
      <diagonal/>
    </border>
    <border>
      <left style="thin">
        <color theme="2" tint="-0.24994659260841701"/>
      </left>
      <right style="thin">
        <color auto="1"/>
      </right>
      <top style="thin">
        <color theme="2" tint="-0.24994659260841701"/>
      </top>
      <bottom style="thin">
        <color auto="1"/>
      </bottom>
      <diagonal/>
    </border>
    <border>
      <left style="thin">
        <color theme="2" tint="-0.24994659260841701"/>
      </left>
      <right style="thin">
        <color theme="2" tint="-0.24994659260841701"/>
      </right>
      <top/>
      <bottom style="thin">
        <color indexed="64"/>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theme="2" tint="-0.24994659260841701"/>
      </right>
      <top/>
      <bottom style="thin">
        <color auto="1"/>
      </bottom>
      <diagonal/>
    </border>
    <border>
      <left style="thin">
        <color auto="1"/>
      </left>
      <right style="thin">
        <color theme="0" tint="-0.24994659260841701"/>
      </right>
      <top style="thin">
        <color auto="1"/>
      </top>
      <bottom style="thin">
        <color auto="1"/>
      </bottom>
      <diagonal/>
    </border>
    <border>
      <left style="thin">
        <color theme="0" tint="-0.24994659260841701"/>
      </left>
      <right style="thin">
        <color theme="0" tint="-0.24994659260841701"/>
      </right>
      <top style="thin">
        <color auto="1"/>
      </top>
      <bottom style="thin">
        <color auto="1"/>
      </bottom>
      <diagonal/>
    </border>
    <border>
      <left style="thin">
        <color auto="1"/>
      </left>
      <right style="thin">
        <color theme="0" tint="-0.24994659260841701"/>
      </right>
      <top style="thin">
        <color auto="1"/>
      </top>
      <bottom style="thin">
        <color theme="0" tint="-0.24994659260841701"/>
      </bottom>
      <diagonal/>
    </border>
    <border>
      <left style="thin">
        <color theme="0" tint="-0.24994659260841701"/>
      </left>
      <right style="thin">
        <color theme="0" tint="-0.24994659260841701"/>
      </right>
      <top style="thin">
        <color auto="1"/>
      </top>
      <bottom style="thin">
        <color theme="0" tint="-0.24994659260841701"/>
      </bottom>
      <diagonal/>
    </border>
    <border>
      <left style="thin">
        <color theme="0" tint="-0.24994659260841701"/>
      </left>
      <right style="thin">
        <color auto="1"/>
      </right>
      <top style="thin">
        <color auto="1"/>
      </top>
      <bottom style="thin">
        <color theme="0" tint="-0.24994659260841701"/>
      </bottom>
      <diagonal/>
    </border>
    <border>
      <left style="thin">
        <color auto="1"/>
      </left>
      <right style="thin">
        <color theme="0" tint="-0.24994659260841701"/>
      </right>
      <top style="thin">
        <color theme="0" tint="-0.24994659260841701"/>
      </top>
      <bottom style="thin">
        <color auto="1"/>
      </bottom>
      <diagonal/>
    </border>
    <border>
      <left style="thin">
        <color theme="0" tint="-0.24994659260841701"/>
      </left>
      <right style="thin">
        <color theme="0" tint="-0.24994659260841701"/>
      </right>
      <top style="thin">
        <color theme="0" tint="-0.24994659260841701"/>
      </top>
      <bottom style="thin">
        <color auto="1"/>
      </bottom>
      <diagonal/>
    </border>
    <border>
      <left style="thin">
        <color theme="0" tint="-0.24994659260841701"/>
      </left>
      <right style="thin">
        <color auto="1"/>
      </right>
      <top style="thin">
        <color theme="0" tint="-0.24994659260841701"/>
      </top>
      <bottom style="thin">
        <color auto="1"/>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thin">
        <color auto="1"/>
      </left>
      <right style="thin">
        <color theme="2" tint="-0.24994659260841701"/>
      </right>
      <top style="thin">
        <color auto="1"/>
      </top>
      <bottom/>
      <diagonal/>
    </border>
    <border>
      <left style="thin">
        <color theme="2" tint="-0.24994659260841701"/>
      </left>
      <right style="thin">
        <color theme="2" tint="-0.24994659260841701"/>
      </right>
      <top style="thin">
        <color auto="1"/>
      </top>
      <bottom/>
      <diagonal/>
    </border>
    <border>
      <left style="thin">
        <color theme="2" tint="-0.24994659260841701"/>
      </left>
      <right style="thin">
        <color auto="1"/>
      </right>
      <top style="thin">
        <color auto="1"/>
      </top>
      <bottom/>
      <diagonal/>
    </border>
    <border>
      <left style="thin">
        <color auto="1"/>
      </left>
      <right/>
      <top/>
      <bottom style="thin">
        <color auto="1"/>
      </bottom>
      <diagonal/>
    </border>
    <border>
      <left style="thin">
        <color auto="1"/>
      </left>
      <right style="thin">
        <color theme="2" tint="-0.34998626667073579"/>
      </right>
      <top style="thin">
        <color auto="1"/>
      </top>
      <bottom style="thin">
        <color auto="1"/>
      </bottom>
      <diagonal/>
    </border>
    <border>
      <left style="thin">
        <color auto="1"/>
      </left>
      <right style="thin">
        <color theme="2" tint="-0.24994659260841701"/>
      </right>
      <top style="thin">
        <color theme="1"/>
      </top>
      <bottom style="thin">
        <color theme="1"/>
      </bottom>
      <diagonal/>
    </border>
    <border>
      <left style="thin">
        <color theme="2" tint="-0.24994659260841701"/>
      </left>
      <right style="thin">
        <color theme="2" tint="-0.24994659260841701"/>
      </right>
      <top style="thin">
        <color theme="1"/>
      </top>
      <bottom style="thin">
        <color theme="1"/>
      </bottom>
      <diagonal/>
    </border>
    <border>
      <left style="thin">
        <color auto="1"/>
      </left>
      <right style="thin">
        <color theme="2" tint="-0.24994659260841701"/>
      </right>
      <top style="thin">
        <color theme="1"/>
      </top>
      <bottom style="thin">
        <color theme="2" tint="-0.24994659260841701"/>
      </bottom>
      <diagonal/>
    </border>
    <border>
      <left style="thin">
        <color theme="2" tint="-0.24994659260841701"/>
      </left>
      <right style="thin">
        <color theme="2" tint="-0.24994659260841701"/>
      </right>
      <top style="thin">
        <color theme="1"/>
      </top>
      <bottom style="thin">
        <color theme="2" tint="-0.24994659260841701"/>
      </bottom>
      <diagonal/>
    </border>
    <border>
      <left style="thin">
        <color auto="1"/>
      </left>
      <right/>
      <top/>
      <bottom/>
      <diagonal/>
    </border>
    <border>
      <left/>
      <right style="thin">
        <color auto="1"/>
      </right>
      <top/>
      <bottom/>
      <diagonal/>
    </border>
    <border>
      <left style="thin">
        <color theme="2" tint="-0.34998626667073579"/>
      </left>
      <right style="thin">
        <color theme="2" tint="-0.34998626667073579"/>
      </right>
      <top style="thin">
        <color auto="1"/>
      </top>
      <bottom style="thin">
        <color auto="1"/>
      </bottom>
      <diagonal/>
    </border>
    <border>
      <left/>
      <right style="thin">
        <color rgb="FF000000"/>
      </right>
      <top style="thin">
        <color rgb="FFA5A5A5"/>
      </top>
      <bottom style="thin">
        <color rgb="FF000000"/>
      </bottom>
      <diagonal/>
    </border>
    <border>
      <left style="thin">
        <color rgb="FFA5A5A5"/>
      </left>
      <right/>
      <top style="thin">
        <color rgb="FFA5A5A5"/>
      </top>
      <bottom style="thin">
        <color rgb="FF000000"/>
      </bottom>
      <diagonal/>
    </border>
    <border>
      <left style="thin">
        <color rgb="FFA5A5A5"/>
      </left>
      <right style="thin">
        <color rgb="FFA5A5A5"/>
      </right>
      <top style="thin">
        <color rgb="FFA5A5A5"/>
      </top>
      <bottom style="thin">
        <color rgb="FF000000"/>
      </bottom>
      <diagonal/>
    </border>
    <border>
      <left style="thin">
        <color rgb="FF000000"/>
      </left>
      <right style="thin">
        <color rgb="FFA5A5A5"/>
      </right>
      <top style="thin">
        <color rgb="FFA5A5A5"/>
      </top>
      <bottom style="thin">
        <color rgb="FF000000"/>
      </bottom>
      <diagonal/>
    </border>
    <border>
      <left style="thin">
        <color rgb="FFA5A5A5"/>
      </left>
      <right style="thin">
        <color rgb="FFA5A5A5"/>
      </right>
      <top style="thin">
        <color rgb="FFA5A5A5"/>
      </top>
      <bottom style="thin">
        <color rgb="FFA5A5A5"/>
      </bottom>
      <diagonal/>
    </border>
    <border>
      <left style="thin">
        <color rgb="FF000000"/>
      </left>
      <right style="thin">
        <color rgb="FFA5A5A5"/>
      </right>
      <top style="thin">
        <color rgb="FFA5A5A5"/>
      </top>
      <bottom style="thin">
        <color rgb="FFA5A5A5"/>
      </bottom>
      <diagonal/>
    </border>
    <border>
      <left/>
      <right style="thin">
        <color rgb="FF000000"/>
      </right>
      <top style="thin">
        <color rgb="FF000000"/>
      </top>
      <bottom style="thin">
        <color rgb="FFA5A5A5"/>
      </bottom>
      <diagonal/>
    </border>
    <border>
      <left style="thin">
        <color rgb="FFA5A5A5"/>
      </left>
      <right/>
      <top style="thin">
        <color rgb="FF000000"/>
      </top>
      <bottom style="thin">
        <color rgb="FFA5A5A5"/>
      </bottom>
      <diagonal/>
    </border>
    <border>
      <left style="thin">
        <color rgb="FFA5A5A5"/>
      </left>
      <right style="thin">
        <color rgb="FFA5A5A5"/>
      </right>
      <top style="thin">
        <color rgb="FF000000"/>
      </top>
      <bottom style="thin">
        <color rgb="FFA5A5A5"/>
      </bottom>
      <diagonal/>
    </border>
    <border>
      <left style="thin">
        <color rgb="FF000000"/>
      </left>
      <right style="thin">
        <color rgb="FFA5A5A5"/>
      </right>
      <top style="thin">
        <color rgb="FF000000"/>
      </top>
      <bottom style="thin">
        <color rgb="FFA5A5A5"/>
      </bottom>
      <diagonal/>
    </border>
    <border>
      <left style="thin">
        <color rgb="FFA5A5A5"/>
      </left>
      <right style="thin">
        <color rgb="FFA5A5A5"/>
      </right>
      <top style="thin">
        <color rgb="FF000000"/>
      </top>
      <bottom style="thin">
        <color rgb="FF000000"/>
      </bottom>
      <diagonal/>
    </border>
    <border>
      <left style="thin">
        <color rgb="FF000000"/>
      </left>
      <right style="thin">
        <color rgb="FFA5A5A5"/>
      </right>
      <top style="thin">
        <color rgb="FF000000"/>
      </top>
      <bottom style="thin">
        <color rgb="FF000000"/>
      </bottom>
      <diagonal/>
    </border>
    <border>
      <left style="thin">
        <color rgb="FF000000"/>
      </left>
      <right style="thin">
        <color rgb="FFAEABAB"/>
      </right>
      <top/>
      <bottom/>
      <diagonal/>
    </border>
    <border>
      <left/>
      <right/>
      <top style="thin">
        <color rgb="FF000000"/>
      </top>
      <bottom style="thin">
        <color rgb="FFA5A5A5"/>
      </bottom>
      <diagonal/>
    </border>
    <border>
      <left/>
      <right/>
      <top style="thin">
        <color rgb="FFA5A5A5"/>
      </top>
      <bottom style="thin">
        <color rgb="FF000000"/>
      </bottom>
      <diagonal/>
    </border>
    <border>
      <left style="thin">
        <color theme="2" tint="-0.24994659260841701"/>
      </left>
      <right style="thin">
        <color indexed="64"/>
      </right>
      <top/>
      <bottom style="thin">
        <color indexed="64"/>
      </bottom>
      <diagonal/>
    </border>
    <border>
      <left style="thin">
        <color rgb="FFA5A5A5"/>
      </left>
      <right style="thin">
        <color indexed="64"/>
      </right>
      <top style="thin">
        <color rgb="FF000000"/>
      </top>
      <bottom style="thin">
        <color rgb="FF000000"/>
      </bottom>
      <diagonal/>
    </border>
    <border>
      <left style="thin">
        <color rgb="FFA5A5A5"/>
      </left>
      <right style="thin">
        <color indexed="64"/>
      </right>
      <top style="thin">
        <color rgb="FFA5A5A5"/>
      </top>
      <bottom style="thin">
        <color rgb="FFA5A5A5"/>
      </bottom>
      <diagonal/>
    </border>
    <border>
      <left style="thin">
        <color rgb="FFA5A5A5"/>
      </left>
      <right style="thin">
        <color indexed="64"/>
      </right>
      <top style="thin">
        <color rgb="FFA5A5A5"/>
      </top>
      <bottom style="thin">
        <color rgb="FF000000"/>
      </bottom>
      <diagonal/>
    </border>
    <border>
      <left style="thin">
        <color rgb="FFA5A5A5"/>
      </left>
      <right style="thin">
        <color indexed="64"/>
      </right>
      <top style="thin">
        <color rgb="FF000000"/>
      </top>
      <bottom style="thin">
        <color rgb="FFA5A5A5"/>
      </bottom>
      <diagonal/>
    </border>
    <border>
      <left style="thin">
        <color auto="1"/>
      </left>
      <right style="thin">
        <color theme="2" tint="-0.24994659260841701"/>
      </right>
      <top style="thin">
        <color theme="2" tint="-0.24994659260841701"/>
      </top>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auto="1"/>
      </right>
      <top style="thin">
        <color theme="2" tint="-0.24994659260841701"/>
      </top>
      <bottom/>
      <diagonal/>
    </border>
    <border>
      <left style="thin">
        <color rgb="FF000000"/>
      </left>
      <right style="thin">
        <color rgb="FFA5A5A5"/>
      </right>
      <top style="thin">
        <color rgb="FF000000"/>
      </top>
      <bottom/>
      <diagonal/>
    </border>
    <border>
      <left style="thin">
        <color rgb="FFA5A5A5"/>
      </left>
      <right style="thin">
        <color rgb="FFA5A5A5"/>
      </right>
      <top style="thin">
        <color rgb="FF000000"/>
      </top>
      <bottom/>
      <diagonal/>
    </border>
    <border>
      <left style="thin">
        <color rgb="FFA5A5A5"/>
      </left>
      <right style="thin">
        <color indexed="64"/>
      </right>
      <top style="thin">
        <color rgb="FF000000"/>
      </top>
      <bottom/>
      <diagonal/>
    </border>
    <border>
      <left style="thin">
        <color indexed="64"/>
      </left>
      <right style="thin">
        <color rgb="FFA5A5A5"/>
      </right>
      <top style="thin">
        <color indexed="64"/>
      </top>
      <bottom style="thin">
        <color indexed="64"/>
      </bottom>
      <diagonal/>
    </border>
    <border>
      <left style="thin">
        <color rgb="FFA5A5A5"/>
      </left>
      <right style="thin">
        <color rgb="FFA5A5A5"/>
      </right>
      <top style="thin">
        <color indexed="64"/>
      </top>
      <bottom style="thin">
        <color indexed="64"/>
      </bottom>
      <diagonal/>
    </border>
    <border>
      <left style="thin">
        <color rgb="FFA5A5A5"/>
      </left>
      <right style="thin">
        <color indexed="64"/>
      </right>
      <top style="thin">
        <color indexed="64"/>
      </top>
      <bottom style="thin">
        <color indexed="64"/>
      </bottom>
      <diagonal/>
    </border>
    <border>
      <left style="thin">
        <color auto="1"/>
      </left>
      <right/>
      <top/>
      <bottom style="thin">
        <color rgb="FF000000"/>
      </bottom>
      <diagonal/>
    </border>
    <border>
      <left/>
      <right/>
      <top/>
      <bottom style="thin">
        <color rgb="FF000000"/>
      </bottom>
      <diagonal/>
    </border>
    <border>
      <left/>
      <right style="thin">
        <color auto="1"/>
      </right>
      <top/>
      <bottom style="thin">
        <color rgb="FF000000"/>
      </bottom>
      <diagonal/>
    </border>
    <border>
      <left style="thin">
        <color rgb="FF000000"/>
      </left>
      <right style="thin">
        <color theme="0" tint="-0.24994659260841701"/>
      </right>
      <top style="thin">
        <color rgb="FF000000"/>
      </top>
      <bottom style="thin">
        <color theme="0" tint="-0.24994659260841701"/>
      </bottom>
      <diagonal/>
    </border>
    <border>
      <left style="thin">
        <color theme="0" tint="-0.24994659260841701"/>
      </left>
      <right style="thin">
        <color theme="0" tint="-0.24994659260841701"/>
      </right>
      <top style="thin">
        <color rgb="FF000000"/>
      </top>
      <bottom style="thin">
        <color theme="0" tint="-0.24994659260841701"/>
      </bottom>
      <diagonal/>
    </border>
    <border>
      <left style="thin">
        <color theme="0" tint="-0.24994659260841701"/>
      </left>
      <right style="thin">
        <color indexed="64"/>
      </right>
      <top style="thin">
        <color rgb="FF000000"/>
      </top>
      <bottom style="thin">
        <color theme="0" tint="-0.24994659260841701"/>
      </bottom>
      <diagonal/>
    </border>
    <border>
      <left style="thin">
        <color rgb="FF000000"/>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rgb="FF000000"/>
      </left>
      <right style="thin">
        <color theme="0" tint="-0.24994659260841701"/>
      </right>
      <top style="thin">
        <color theme="0" tint="-0.24994659260841701"/>
      </top>
      <bottom style="thin">
        <color rgb="FF000000"/>
      </bottom>
      <diagonal/>
    </border>
    <border>
      <left style="thin">
        <color theme="0" tint="-0.24994659260841701"/>
      </left>
      <right style="thin">
        <color theme="0" tint="-0.24994659260841701"/>
      </right>
      <top style="thin">
        <color theme="0" tint="-0.24994659260841701"/>
      </top>
      <bottom style="thin">
        <color rgb="FF000000"/>
      </bottom>
      <diagonal/>
    </border>
    <border>
      <left style="thin">
        <color theme="0" tint="-0.24994659260841701"/>
      </left>
      <right style="thin">
        <color indexed="64"/>
      </right>
      <top style="thin">
        <color theme="0" tint="-0.24994659260841701"/>
      </top>
      <bottom style="thin">
        <color rgb="FF000000"/>
      </bottom>
      <diagonal/>
    </border>
    <border>
      <left style="thin">
        <color rgb="FFA5A5A5"/>
      </left>
      <right style="thin">
        <color rgb="FFA5A5A5"/>
      </right>
      <top style="thin">
        <color rgb="FFA5A5A5"/>
      </top>
      <bottom/>
      <diagonal/>
    </border>
    <border>
      <left style="thin">
        <color rgb="FFA5A5A5"/>
      </left>
      <right style="thin">
        <color indexed="64"/>
      </right>
      <top style="thin">
        <color rgb="FFA5A5A5"/>
      </top>
      <bottom/>
      <diagonal/>
    </border>
    <border>
      <left style="thin">
        <color rgb="FF000000"/>
      </left>
      <right style="thin">
        <color rgb="FFAEABAB"/>
      </right>
      <top style="thin">
        <color rgb="FFA5A5A5"/>
      </top>
      <bottom style="thin">
        <color theme="0" tint="-0.34998626667073579"/>
      </bottom>
      <diagonal/>
    </border>
    <border>
      <left style="thin">
        <color indexed="64"/>
      </left>
      <right style="thin">
        <color theme="0" tint="-0.24994659260841701"/>
      </right>
      <top/>
      <bottom style="thin">
        <color theme="0" tint="-0.24994659260841701"/>
      </bottom>
      <diagonal/>
    </border>
    <border>
      <left style="thin">
        <color auto="1"/>
      </left>
      <right style="thin">
        <color theme="2" tint="-0.24994659260841701"/>
      </right>
      <top style="thin">
        <color theme="1"/>
      </top>
      <bottom/>
      <diagonal/>
    </border>
    <border>
      <left style="thin">
        <color rgb="FFAEABAB"/>
      </left>
      <right style="thin">
        <color rgb="FFAEABAB"/>
      </right>
      <top/>
      <bottom/>
      <diagonal/>
    </border>
    <border>
      <left style="thin">
        <color rgb="FFBFBFBF"/>
      </left>
      <right style="thin">
        <color rgb="FFBFBFBF"/>
      </right>
      <top style="thin">
        <color rgb="FF000000"/>
      </top>
      <bottom/>
      <diagonal/>
    </border>
    <border>
      <left style="thin">
        <color theme="1"/>
      </left>
      <right style="thin">
        <color theme="0" tint="-0.24994659260841701"/>
      </right>
      <top style="thin">
        <color theme="1"/>
      </top>
      <bottom style="thin">
        <color auto="1"/>
      </bottom>
      <diagonal/>
    </border>
    <border>
      <left style="thin">
        <color theme="0" tint="-0.24994659260841701"/>
      </left>
      <right style="thin">
        <color theme="0" tint="-0.24994659260841701"/>
      </right>
      <top style="thin">
        <color theme="1"/>
      </top>
      <bottom style="thin">
        <color auto="1"/>
      </bottom>
      <diagonal/>
    </border>
    <border>
      <left style="thin">
        <color theme="0" tint="-0.24994659260841701"/>
      </left>
      <right style="thin">
        <color auto="1"/>
      </right>
      <top style="thin">
        <color theme="1"/>
      </top>
      <bottom style="thin">
        <color auto="1"/>
      </bottom>
      <diagonal/>
    </border>
    <border>
      <left/>
      <right style="thin">
        <color theme="2" tint="-0.24994659260841701"/>
      </right>
      <top style="thin">
        <color auto="1"/>
      </top>
      <bottom style="thin">
        <color auto="1"/>
      </bottom>
      <diagonal/>
    </border>
    <border>
      <left style="thin">
        <color indexed="64"/>
      </left>
      <right style="thin">
        <color rgb="FFAEABAB"/>
      </right>
      <top style="thin">
        <color indexed="64"/>
      </top>
      <bottom/>
      <diagonal/>
    </border>
    <border>
      <left style="thin">
        <color indexed="64"/>
      </left>
      <right style="thin">
        <color rgb="FFAEABAB"/>
      </right>
      <top style="thin">
        <color rgb="FFAEABAB"/>
      </top>
      <bottom/>
      <diagonal/>
    </border>
    <border>
      <left style="thin">
        <color indexed="64"/>
      </left>
      <right style="thin">
        <color rgb="FFAEABAB"/>
      </right>
      <top style="thin">
        <color rgb="FFAEABAB"/>
      </top>
      <bottom style="thin">
        <color indexed="64"/>
      </bottom>
      <diagonal/>
    </border>
    <border>
      <left style="thin">
        <color theme="2" tint="-0.24994659260841701"/>
      </left>
      <right/>
      <top style="thin">
        <color auto="1"/>
      </top>
      <bottom style="thin">
        <color auto="1"/>
      </bottom>
      <diagonal/>
    </border>
    <border>
      <left/>
      <right style="thin">
        <color auto="1"/>
      </right>
      <top style="thin">
        <color auto="1"/>
      </top>
      <bottom style="thin">
        <color theme="2" tint="-0.24994659260841701"/>
      </bottom>
      <diagonal/>
    </border>
    <border>
      <left/>
      <right style="thin">
        <color auto="1"/>
      </right>
      <top style="thin">
        <color theme="2" tint="-0.24994659260841701"/>
      </top>
      <bottom style="thin">
        <color theme="2" tint="-0.24994659260841701"/>
      </bottom>
      <diagonal/>
    </border>
    <border>
      <left/>
      <right style="thin">
        <color indexed="64"/>
      </right>
      <top style="thin">
        <color theme="2" tint="-0.24994659260841701"/>
      </top>
      <bottom style="thin">
        <color indexed="64"/>
      </bottom>
      <diagonal/>
    </border>
    <border>
      <left style="thin">
        <color indexed="64"/>
      </left>
      <right style="thin">
        <color rgb="FFAEAAAA"/>
      </right>
      <top style="thin">
        <color indexed="64"/>
      </top>
      <bottom/>
      <diagonal/>
    </border>
    <border>
      <left/>
      <right style="thin">
        <color rgb="FFAEAAAA"/>
      </right>
      <top style="thin">
        <color indexed="64"/>
      </top>
      <bottom/>
      <diagonal/>
    </border>
    <border>
      <left style="thin">
        <color rgb="FFAEAAAA"/>
      </left>
      <right style="thin">
        <color rgb="FFAEAAAA"/>
      </right>
      <top style="thin">
        <color indexed="64"/>
      </top>
      <bottom/>
      <diagonal/>
    </border>
    <border>
      <left style="thin">
        <color theme="2" tint="-0.24994659260841701"/>
      </left>
      <right style="thin">
        <color theme="2" tint="-0.24994659260841701"/>
      </right>
      <top style="thin">
        <color theme="1"/>
      </top>
      <bottom/>
      <diagonal/>
    </border>
    <border>
      <left style="thin">
        <color rgb="FFAEAAAA"/>
      </left>
      <right style="thin">
        <color indexed="64"/>
      </right>
      <top style="thin">
        <color indexed="64"/>
      </top>
      <bottom/>
      <diagonal/>
    </border>
    <border>
      <left style="thin">
        <color indexed="64"/>
      </left>
      <right style="thin">
        <color theme="0" tint="-0.34998626667073579"/>
      </right>
      <top style="thin">
        <color indexed="64"/>
      </top>
      <bottom style="thin">
        <color indexed="64"/>
      </bottom>
      <diagonal/>
    </border>
    <border>
      <left style="thin">
        <color theme="0" tint="-0.34998626667073579"/>
      </left>
      <right style="thin">
        <color theme="0" tint="-0.34998626667073579"/>
      </right>
      <top style="thin">
        <color indexed="64"/>
      </top>
      <bottom style="thin">
        <color indexed="64"/>
      </bottom>
      <diagonal/>
    </border>
    <border>
      <left style="thin">
        <color theme="0" tint="-0.34998626667073579"/>
      </left>
      <right style="thin">
        <color auto="1"/>
      </right>
      <top style="thin">
        <color indexed="64"/>
      </top>
      <bottom style="thin">
        <color indexed="64"/>
      </bottom>
      <diagonal/>
    </border>
    <border>
      <left style="thin">
        <color theme="2" tint="-0.24994659260841701"/>
      </left>
      <right/>
      <top/>
      <bottom style="thin">
        <color auto="1"/>
      </bottom>
      <diagonal/>
    </border>
    <border>
      <left/>
      <right style="thin">
        <color rgb="FFAEAAAA"/>
      </right>
      <top/>
      <bottom style="thin">
        <color auto="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auto="1"/>
      </left>
      <right style="thin">
        <color theme="2" tint="-0.24994659260841701"/>
      </right>
      <top style="thin">
        <color theme="1"/>
      </top>
      <bottom style="thin">
        <color auto="1"/>
      </bottom>
      <diagonal/>
    </border>
    <border>
      <left style="thin">
        <color theme="2" tint="-0.24994659260841701"/>
      </left>
      <right style="thin">
        <color theme="2" tint="-0.24994659260841701"/>
      </right>
      <top style="thin">
        <color theme="1"/>
      </top>
      <bottom style="thin">
        <color auto="1"/>
      </bottom>
      <diagonal/>
    </border>
    <border>
      <left style="thin">
        <color theme="2" tint="-0.24994659260841701"/>
      </left>
      <right/>
      <top style="thin">
        <color theme="1"/>
      </top>
      <bottom style="thin">
        <color auto="1"/>
      </bottom>
      <diagonal/>
    </border>
    <border>
      <left/>
      <right style="thin">
        <color rgb="FFAEAAAA"/>
      </right>
      <top style="thin">
        <color rgb="FF000000"/>
      </top>
      <bottom style="thin">
        <color auto="1"/>
      </bottom>
      <diagonal/>
    </border>
    <border>
      <left/>
      <right style="thin">
        <color indexed="64"/>
      </right>
      <top style="thin">
        <color theme="2" tint="-0.24994659260841701"/>
      </top>
      <bottom/>
      <diagonal/>
    </border>
    <border>
      <left style="thin">
        <color theme="2" tint="-0.24994659260841701"/>
      </left>
      <right/>
      <top style="thin">
        <color theme="2" tint="-0.24994659260841701"/>
      </top>
      <bottom style="thin">
        <color auto="1"/>
      </bottom>
      <diagonal/>
    </border>
    <border>
      <left style="thin">
        <color theme="2" tint="-0.24994659260841701"/>
      </left>
      <right style="thin">
        <color auto="1"/>
      </right>
      <top style="thin">
        <color theme="1"/>
      </top>
      <bottom style="thin">
        <color theme="1"/>
      </bottom>
      <diagonal/>
    </border>
    <border>
      <left style="thin">
        <color theme="2" tint="-0.24994659260841701"/>
      </left>
      <right style="thin">
        <color auto="1"/>
      </right>
      <top style="thin">
        <color theme="1"/>
      </top>
      <bottom style="thin">
        <color theme="2" tint="-0.24994659260841701"/>
      </bottom>
      <diagonal/>
    </border>
    <border>
      <left style="thin">
        <color indexed="64"/>
      </left>
      <right style="thin">
        <color theme="2" tint="-0.24994659260841701"/>
      </right>
      <top style="thin">
        <color indexed="64"/>
      </top>
      <bottom style="thin">
        <color theme="1"/>
      </bottom>
      <diagonal/>
    </border>
    <border>
      <left style="thin">
        <color theme="2" tint="-0.24994659260841701"/>
      </left>
      <right style="thin">
        <color theme="2" tint="-0.24994659260841701"/>
      </right>
      <top style="thin">
        <color indexed="64"/>
      </top>
      <bottom style="thin">
        <color theme="1"/>
      </bottom>
      <diagonal/>
    </border>
    <border>
      <left style="thin">
        <color theme="2" tint="-0.24994659260841701"/>
      </left>
      <right style="thin">
        <color indexed="64"/>
      </right>
      <top style="thin">
        <color indexed="64"/>
      </top>
      <bottom style="thin">
        <color theme="1"/>
      </bottom>
      <diagonal/>
    </border>
    <border>
      <left style="thin">
        <color indexed="64"/>
      </left>
      <right style="thin">
        <color rgb="FFA5A5A5"/>
      </right>
      <top style="thin">
        <color rgb="FFA5A5A5"/>
      </top>
      <bottom style="thin">
        <color indexed="64"/>
      </bottom>
      <diagonal/>
    </border>
    <border>
      <left style="thin">
        <color rgb="FFA5A5A5"/>
      </left>
      <right style="thin">
        <color rgb="FFA5A5A5"/>
      </right>
      <top style="thin">
        <color rgb="FFA5A5A5"/>
      </top>
      <bottom style="thin">
        <color indexed="64"/>
      </bottom>
      <diagonal/>
    </border>
    <border>
      <left/>
      <right style="thin">
        <color indexed="64"/>
      </right>
      <top style="thin">
        <color theme="1"/>
      </top>
      <bottom style="thin">
        <color indexed="64"/>
      </bottom>
      <diagonal/>
    </border>
    <border>
      <left style="thin">
        <color theme="2" tint="-0.24994659260841701"/>
      </left>
      <right style="thin">
        <color indexed="64"/>
      </right>
      <top style="thin">
        <color theme="1"/>
      </top>
      <bottom style="thin">
        <color indexed="64"/>
      </bottom>
      <diagonal/>
    </border>
    <border>
      <left style="thin">
        <color theme="0" tint="-0.24994659260841701"/>
      </left>
      <right style="thin">
        <color theme="2" tint="-0.24994659260841701"/>
      </right>
      <top style="thin">
        <color theme="0" tint="-0.34998626667073579"/>
      </top>
      <bottom style="thin">
        <color auto="1"/>
      </bottom>
      <diagonal/>
    </border>
    <border>
      <left/>
      <right/>
      <top style="thin">
        <color theme="2" tint="-0.24994659260841701"/>
      </top>
      <bottom style="thin">
        <color auto="1"/>
      </bottom>
      <diagonal/>
    </border>
    <border>
      <left style="thin">
        <color theme="2" tint="-0.24994659260841701"/>
      </left>
      <right/>
      <top style="thin">
        <color auto="1"/>
      </top>
      <bottom style="thin">
        <color theme="2" tint="-0.24994659260841701"/>
      </bottom>
      <diagonal/>
    </border>
    <border>
      <left/>
      <right/>
      <top style="thin">
        <color auto="1"/>
      </top>
      <bottom style="thin">
        <color theme="2" tint="-0.24994659260841701"/>
      </bottom>
      <diagonal/>
    </border>
    <border>
      <left style="thin">
        <color theme="0" tint="-0.24994659260841701"/>
      </left>
      <right/>
      <top style="thin">
        <color auto="1"/>
      </top>
      <bottom style="thin">
        <color auto="1"/>
      </bottom>
      <diagonal/>
    </border>
    <border>
      <left style="thin">
        <color theme="0" tint="-0.24994659260841701"/>
      </left>
      <right/>
      <top style="thin">
        <color auto="1"/>
      </top>
      <bottom style="thin">
        <color theme="0" tint="-0.24994659260841701"/>
      </bottom>
      <diagonal/>
    </border>
    <border>
      <left style="thin">
        <color theme="0" tint="-0.24994659260841701"/>
      </left>
      <right/>
      <top style="thin">
        <color theme="0" tint="-0.24994659260841701"/>
      </top>
      <bottom style="thin">
        <color auto="1"/>
      </bottom>
      <diagonal/>
    </border>
    <border>
      <left/>
      <right/>
      <top style="thin">
        <color theme="1"/>
      </top>
      <bottom style="thin">
        <color auto="1"/>
      </bottom>
      <diagonal/>
    </border>
    <border>
      <left/>
      <right style="thin">
        <color theme="1"/>
      </right>
      <top style="thin">
        <color theme="1"/>
      </top>
      <bottom style="thin">
        <color auto="1"/>
      </bottom>
      <diagonal/>
    </border>
    <border>
      <left/>
      <right/>
      <top style="thin">
        <color auto="1"/>
      </top>
      <bottom style="thin">
        <color rgb="FF000000"/>
      </bottom>
      <diagonal/>
    </border>
    <border>
      <left/>
      <right style="thin">
        <color auto="1"/>
      </right>
      <top style="thin">
        <color auto="1"/>
      </top>
      <bottom style="thin">
        <color rgb="FF000000"/>
      </bottom>
      <diagonal/>
    </border>
    <border>
      <left style="thin">
        <color rgb="FFA5A5A5"/>
      </left>
      <right/>
      <top style="thin">
        <color auto="1"/>
      </top>
      <bottom style="thin">
        <color rgb="FFA5A5A5"/>
      </bottom>
      <diagonal/>
    </border>
    <border>
      <left/>
      <right/>
      <top style="thin">
        <color auto="1"/>
      </top>
      <bottom style="thin">
        <color rgb="FFA5A5A5"/>
      </bottom>
      <diagonal/>
    </border>
    <border>
      <left/>
      <right style="thin">
        <color rgb="FF000000"/>
      </right>
      <top style="thin">
        <color auto="1"/>
      </top>
      <bottom style="thin">
        <color rgb="FFA5A5A5"/>
      </bottom>
      <diagonal/>
    </border>
    <border>
      <left/>
      <right/>
      <top style="thin">
        <color rgb="FF000000"/>
      </top>
      <bottom style="thin">
        <color auto="1"/>
      </bottom>
      <diagonal/>
    </border>
    <border>
      <left/>
      <right style="thin">
        <color auto="1"/>
      </right>
      <top style="thin">
        <color rgb="FF000000"/>
      </top>
      <bottom style="thin">
        <color auto="1"/>
      </bottom>
      <diagonal/>
    </border>
    <border>
      <left/>
      <right/>
      <top style="thin">
        <color rgb="FF000000"/>
      </top>
      <bottom style="thin">
        <color rgb="FF000000"/>
      </bottom>
      <diagonal/>
    </border>
    <border>
      <left/>
      <right style="thin">
        <color auto="1"/>
      </right>
      <top style="thin">
        <color rgb="FF000000"/>
      </top>
      <bottom style="thin">
        <color rgb="FF000000"/>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medium">
        <color auto="1"/>
      </top>
      <bottom/>
      <diagonal/>
    </border>
    <border>
      <left/>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thin">
        <color auto="1"/>
      </top>
      <bottom style="thin">
        <color auto="1"/>
      </bottom>
      <diagonal/>
    </border>
    <border>
      <left style="medium">
        <color auto="1"/>
      </left>
      <right/>
      <top style="medium">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thin">
        <color auto="1"/>
      </left>
      <right style="thin">
        <color auto="1"/>
      </right>
      <top/>
      <bottom style="medium">
        <color indexed="64"/>
      </bottom>
      <diagonal/>
    </border>
  </borders>
  <cellStyleXfs count="4">
    <xf numFmtId="0" fontId="0" fillId="0" borderId="0"/>
    <xf numFmtId="0" fontId="9" fillId="0" borderId="0"/>
    <xf numFmtId="0" fontId="9" fillId="0" borderId="0"/>
    <xf numFmtId="44" fontId="43" fillId="0" borderId="0" applyFont="0" applyFill="0" applyBorder="0" applyAlignment="0" applyProtection="0"/>
  </cellStyleXfs>
  <cellXfs count="513">
    <xf numFmtId="0" fontId="0" fillId="0" borderId="0" xfId="0"/>
    <xf numFmtId="0" fontId="0" fillId="0" borderId="0" xfId="0" applyAlignment="1">
      <alignment wrapText="1"/>
    </xf>
    <xf numFmtId="0" fontId="5" fillId="0" borderId="0" xfId="0" applyFont="1"/>
    <xf numFmtId="0" fontId="6" fillId="2" borderId="0" xfId="0" applyFont="1" applyFill="1"/>
    <xf numFmtId="0" fontId="2" fillId="2" borderId="0" xfId="0" applyFont="1" applyFill="1"/>
    <xf numFmtId="0" fontId="0" fillId="2" borderId="0" xfId="0" applyFill="1"/>
    <xf numFmtId="0" fontId="1" fillId="0" borderId="1" xfId="0" applyFont="1" applyBorder="1" applyAlignment="1">
      <alignment wrapText="1"/>
    </xf>
    <xf numFmtId="0" fontId="1" fillId="0" borderId="2" xfId="0" applyFont="1" applyBorder="1" applyAlignment="1">
      <alignment wrapText="1"/>
    </xf>
    <xf numFmtId="0" fontId="1" fillId="0" borderId="3" xfId="0" applyFont="1" applyBorder="1" applyAlignment="1">
      <alignment wrapText="1"/>
    </xf>
    <xf numFmtId="0" fontId="5" fillId="0" borderId="0" xfId="0" applyFont="1" applyFill="1" applyBorder="1" applyAlignment="1"/>
    <xf numFmtId="0" fontId="0" fillId="3" borderId="4" xfId="0" applyFont="1" applyFill="1" applyBorder="1" applyAlignment="1">
      <alignment horizontal="left" wrapText="1"/>
    </xf>
    <xf numFmtId="0" fontId="0" fillId="4" borderId="5" xfId="0" applyFill="1" applyBorder="1" applyAlignment="1">
      <alignment horizontal="left" wrapText="1"/>
    </xf>
    <xf numFmtId="0" fontId="0" fillId="4" borderId="5" xfId="0" applyFill="1" applyBorder="1" applyAlignment="1">
      <alignment wrapText="1"/>
    </xf>
    <xf numFmtId="0" fontId="0" fillId="4" borderId="5" xfId="0" applyFont="1" applyFill="1" applyBorder="1" applyAlignment="1">
      <alignment horizontal="left" wrapText="1"/>
    </xf>
    <xf numFmtId="0" fontId="8" fillId="4" borderId="5" xfId="0" applyFont="1" applyFill="1" applyBorder="1" applyAlignment="1">
      <alignment horizontal="center" wrapText="1"/>
    </xf>
    <xf numFmtId="0" fontId="0" fillId="4" borderId="6" xfId="0" applyFill="1" applyBorder="1" applyAlignment="1">
      <alignment wrapText="1"/>
    </xf>
    <xf numFmtId="0" fontId="0" fillId="3" borderId="7" xfId="0" applyFont="1" applyFill="1" applyBorder="1" applyAlignment="1">
      <alignment horizontal="left" wrapText="1"/>
    </xf>
    <xf numFmtId="0" fontId="0" fillId="4" borderId="8" xfId="0" applyFill="1" applyBorder="1" applyAlignment="1">
      <alignment horizontal="left" wrapText="1"/>
    </xf>
    <xf numFmtId="0" fontId="0" fillId="4" borderId="8" xfId="0" applyFont="1" applyFill="1" applyBorder="1" applyAlignment="1">
      <alignment horizontal="left" wrapText="1"/>
    </xf>
    <xf numFmtId="0" fontId="8" fillId="4" borderId="8" xfId="0" applyFont="1" applyFill="1" applyBorder="1" applyAlignment="1">
      <alignment horizontal="center" wrapText="1"/>
    </xf>
    <xf numFmtId="0" fontId="0" fillId="4" borderId="9" xfId="0" applyFill="1" applyBorder="1" applyAlignment="1">
      <alignment wrapText="1"/>
    </xf>
    <xf numFmtId="0" fontId="0" fillId="3" borderId="10" xfId="0" applyFont="1" applyFill="1" applyBorder="1" applyAlignment="1">
      <alignment horizontal="left" wrapText="1"/>
    </xf>
    <xf numFmtId="0" fontId="0" fillId="4" borderId="11" xfId="0" applyFill="1" applyBorder="1" applyAlignment="1">
      <alignment horizontal="left" wrapText="1"/>
    </xf>
    <xf numFmtId="0" fontId="0" fillId="4" borderId="11" xfId="0" applyFont="1" applyFill="1" applyBorder="1" applyAlignment="1">
      <alignment horizontal="left" wrapText="1"/>
    </xf>
    <xf numFmtId="0" fontId="8" fillId="4" borderId="11" xfId="0" applyFont="1" applyFill="1" applyBorder="1" applyAlignment="1">
      <alignment horizontal="center" wrapText="1"/>
    </xf>
    <xf numFmtId="0" fontId="0" fillId="4" borderId="12" xfId="0" applyFill="1" applyBorder="1" applyAlignment="1">
      <alignment wrapText="1"/>
    </xf>
    <xf numFmtId="0" fontId="0" fillId="0" borderId="0" xfId="0" applyFont="1" applyFill="1" applyBorder="1" applyAlignment="1">
      <alignment horizontal="left" wrapText="1"/>
    </xf>
    <xf numFmtId="0" fontId="0" fillId="0" borderId="0" xfId="0" applyFill="1" applyBorder="1" applyAlignment="1">
      <alignment wrapText="1"/>
    </xf>
    <xf numFmtId="0" fontId="0" fillId="0" borderId="0" xfId="0" applyFill="1"/>
    <xf numFmtId="0" fontId="9" fillId="0" borderId="0" xfId="0" applyFont="1" applyProtection="1"/>
    <xf numFmtId="0" fontId="10" fillId="0" borderId="0" xfId="0" applyFont="1" applyAlignment="1" applyProtection="1">
      <alignment vertical="center"/>
    </xf>
    <xf numFmtId="0" fontId="9" fillId="0" borderId="0" xfId="0" applyFont="1" applyAlignment="1" applyProtection="1">
      <alignment vertical="center"/>
    </xf>
    <xf numFmtId="0" fontId="11" fillId="2" borderId="0" xfId="0" applyFont="1" applyFill="1" applyProtection="1"/>
    <xf numFmtId="0" fontId="12" fillId="2" borderId="0" xfId="0" applyFont="1" applyFill="1" applyProtection="1"/>
    <xf numFmtId="0" fontId="13" fillId="0" borderId="0" xfId="0" applyFont="1" applyProtection="1"/>
    <xf numFmtId="0" fontId="13" fillId="5" borderId="0" xfId="0" applyFont="1" applyFill="1" applyProtection="1"/>
    <xf numFmtId="0" fontId="13" fillId="0" borderId="0" xfId="0" applyFont="1" applyAlignment="1" applyProtection="1">
      <alignment vertical="center"/>
    </xf>
    <xf numFmtId="0" fontId="16" fillId="2" borderId="0" xfId="0" applyFont="1" applyFill="1" applyProtection="1"/>
    <xf numFmtId="0" fontId="17" fillId="0" borderId="0" xfId="0" applyFont="1" applyProtection="1"/>
    <xf numFmtId="0" fontId="13" fillId="0" borderId="0" xfId="0" applyFont="1" applyFill="1" applyBorder="1"/>
    <xf numFmtId="0" fontId="2" fillId="0" borderId="0" xfId="0" applyFont="1" applyFill="1" applyAlignment="1">
      <alignment wrapText="1"/>
    </xf>
    <xf numFmtId="0" fontId="1" fillId="6" borderId="16" xfId="0" applyFont="1" applyFill="1" applyBorder="1" applyAlignment="1">
      <alignment wrapText="1"/>
    </xf>
    <xf numFmtId="0" fontId="1" fillId="0" borderId="18" xfId="0" applyFont="1" applyBorder="1" applyAlignment="1">
      <alignment wrapText="1"/>
    </xf>
    <xf numFmtId="0" fontId="1" fillId="0" borderId="13" xfId="0" applyFont="1" applyBorder="1" applyAlignment="1">
      <alignment wrapText="1"/>
    </xf>
    <xf numFmtId="0" fontId="0" fillId="0" borderId="0" xfId="0" applyAlignment="1">
      <alignment horizontal="left" wrapText="1"/>
    </xf>
    <xf numFmtId="0" fontId="0" fillId="7" borderId="11" xfId="0" applyFont="1" applyFill="1" applyBorder="1" applyAlignment="1">
      <alignment horizontal="left" wrapText="1"/>
    </xf>
    <xf numFmtId="0" fontId="0" fillId="0" borderId="0" xfId="0" applyBorder="1" applyAlignment="1">
      <alignment wrapText="1"/>
    </xf>
    <xf numFmtId="0" fontId="0" fillId="4" borderId="2" xfId="0" applyFont="1" applyFill="1" applyBorder="1" applyAlignment="1">
      <alignment horizontal="left" wrapText="1"/>
    </xf>
    <xf numFmtId="0" fontId="22" fillId="0" borderId="19" xfId="0" applyFont="1" applyBorder="1" applyAlignment="1">
      <alignment wrapText="1"/>
    </xf>
    <xf numFmtId="0" fontId="23" fillId="0" borderId="20" xfId="0" applyFont="1" applyBorder="1" applyAlignment="1">
      <alignment wrapText="1"/>
    </xf>
    <xf numFmtId="0" fontId="22" fillId="0" borderId="20" xfId="0" applyFont="1" applyBorder="1" applyAlignment="1">
      <alignment wrapText="1"/>
    </xf>
    <xf numFmtId="0" fontId="1" fillId="0" borderId="20" xfId="0" applyFont="1" applyBorder="1" applyAlignment="1">
      <alignment wrapText="1"/>
    </xf>
    <xf numFmtId="0" fontId="21" fillId="9" borderId="21" xfId="0" applyFont="1" applyFill="1" applyBorder="1" applyAlignment="1">
      <alignment horizontal="left" wrapText="1"/>
    </xf>
    <xf numFmtId="0" fontId="24" fillId="10" borderId="22" xfId="0" applyFont="1" applyFill="1" applyBorder="1" applyAlignment="1">
      <alignment horizontal="left" wrapText="1"/>
    </xf>
    <xf numFmtId="0" fontId="21" fillId="9" borderId="24" xfId="0" applyFont="1" applyFill="1" applyBorder="1" applyAlignment="1">
      <alignment horizontal="left" wrapText="1"/>
    </xf>
    <xf numFmtId="0" fontId="24" fillId="10" borderId="25" xfId="0" applyFont="1" applyFill="1" applyBorder="1" applyAlignment="1">
      <alignment horizontal="left" wrapText="1"/>
    </xf>
    <xf numFmtId="0" fontId="6" fillId="2" borderId="27" xfId="0" applyFont="1" applyFill="1" applyBorder="1" applyAlignment="1">
      <alignment wrapText="1"/>
    </xf>
    <xf numFmtId="0" fontId="6" fillId="2" borderId="28" xfId="0" applyFont="1" applyFill="1" applyBorder="1" applyAlignment="1">
      <alignment wrapText="1"/>
    </xf>
    <xf numFmtId="0" fontId="2" fillId="2" borderId="29" xfId="0" applyFont="1" applyFill="1" applyBorder="1" applyAlignment="1">
      <alignment wrapText="1"/>
    </xf>
    <xf numFmtId="0" fontId="1" fillId="0" borderId="30" xfId="0" applyFont="1" applyBorder="1" applyAlignment="1">
      <alignment wrapText="1"/>
    </xf>
    <xf numFmtId="0" fontId="1" fillId="12" borderId="15" xfId="0" applyFont="1" applyFill="1" applyBorder="1" applyAlignment="1">
      <alignment wrapText="1"/>
    </xf>
    <xf numFmtId="0" fontId="0" fillId="3" borderId="4" xfId="0" applyFill="1" applyBorder="1" applyAlignment="1">
      <alignment horizontal="left" wrapText="1"/>
    </xf>
    <xf numFmtId="0" fontId="0" fillId="3" borderId="10" xfId="0" applyFill="1" applyBorder="1" applyAlignment="1">
      <alignment horizontal="left" wrapText="1"/>
    </xf>
    <xf numFmtId="0" fontId="1" fillId="6" borderId="33" xfId="0" applyFont="1" applyFill="1" applyBorder="1" applyAlignment="1">
      <alignment wrapText="1"/>
    </xf>
    <xf numFmtId="0" fontId="1" fillId="6" borderId="14" xfId="0" applyFont="1" applyFill="1" applyBorder="1" applyAlignment="1">
      <alignment wrapText="1"/>
    </xf>
    <xf numFmtId="0" fontId="0" fillId="4" borderId="38" xfId="0" applyFont="1" applyFill="1" applyBorder="1" applyAlignment="1">
      <alignment horizontal="left" wrapText="1"/>
    </xf>
    <xf numFmtId="0" fontId="8" fillId="4" borderId="38" xfId="0" applyFont="1" applyFill="1" applyBorder="1" applyAlignment="1">
      <alignment horizontal="center" wrapText="1"/>
    </xf>
    <xf numFmtId="0" fontId="1" fillId="0" borderId="35" xfId="0" applyFont="1" applyBorder="1" applyAlignment="1">
      <alignment wrapText="1"/>
    </xf>
    <xf numFmtId="0" fontId="1" fillId="0" borderId="36" xfId="0" applyFont="1" applyBorder="1" applyAlignment="1">
      <alignment wrapText="1"/>
    </xf>
    <xf numFmtId="0" fontId="1" fillId="0" borderId="36" xfId="0" applyFont="1" applyFill="1" applyBorder="1" applyAlignment="1">
      <alignment wrapText="1"/>
    </xf>
    <xf numFmtId="0" fontId="0" fillId="0" borderId="0" xfId="0" applyAlignment="1"/>
    <xf numFmtId="0" fontId="0" fillId="3" borderId="37" xfId="0" applyFont="1" applyFill="1" applyBorder="1" applyAlignment="1">
      <alignment horizontal="left" wrapText="1"/>
    </xf>
    <xf numFmtId="0" fontId="1" fillId="0" borderId="0" xfId="0" applyFont="1" applyFill="1" applyBorder="1" applyAlignment="1">
      <alignment horizontal="left" wrapText="1"/>
    </xf>
    <xf numFmtId="0" fontId="0" fillId="0" borderId="0" xfId="0" applyFill="1" applyAlignment="1">
      <alignment wrapText="1"/>
    </xf>
    <xf numFmtId="0" fontId="0" fillId="2" borderId="0" xfId="0" applyFont="1" applyFill="1" applyBorder="1" applyAlignment="1">
      <alignment horizontal="left" wrapText="1"/>
    </xf>
    <xf numFmtId="0" fontId="0" fillId="2" borderId="0" xfId="0" applyFill="1" applyBorder="1" applyAlignment="1">
      <alignment wrapText="1"/>
    </xf>
    <xf numFmtId="0" fontId="1" fillId="12" borderId="33" xfId="0" applyFont="1" applyFill="1" applyBorder="1" applyAlignment="1">
      <alignment wrapText="1"/>
    </xf>
    <xf numFmtId="0" fontId="18" fillId="0" borderId="0" xfId="0" applyFont="1" applyFill="1" applyBorder="1" applyAlignment="1">
      <alignment wrapText="1"/>
    </xf>
    <xf numFmtId="0" fontId="0" fillId="0" borderId="0" xfId="0" applyFill="1" applyAlignment="1"/>
    <xf numFmtId="0" fontId="26" fillId="13" borderId="0" xfId="0" applyFont="1" applyFill="1"/>
    <xf numFmtId="0" fontId="27" fillId="13" borderId="0" xfId="0" applyFont="1" applyFill="1"/>
    <xf numFmtId="0" fontId="7" fillId="0" borderId="3" xfId="0" applyFont="1" applyBorder="1" applyAlignment="1">
      <alignment wrapText="1"/>
    </xf>
    <xf numFmtId="0" fontId="22" fillId="0" borderId="34" xfId="0" applyFont="1" applyBorder="1" applyAlignment="1">
      <alignment wrapText="1"/>
    </xf>
    <xf numFmtId="0" fontId="22" fillId="0" borderId="41" xfId="0" applyFont="1" applyBorder="1" applyAlignment="1">
      <alignment wrapText="1"/>
    </xf>
    <xf numFmtId="0" fontId="15" fillId="0" borderId="0" xfId="0" applyFont="1"/>
    <xf numFmtId="0" fontId="9" fillId="0" borderId="0" xfId="0" applyFont="1"/>
    <xf numFmtId="0" fontId="29" fillId="0" borderId="0" xfId="0" applyFont="1"/>
    <xf numFmtId="0" fontId="30" fillId="0" borderId="0" xfId="0" applyFont="1"/>
    <xf numFmtId="0" fontId="13" fillId="0" borderId="0" xfId="0" applyFont="1"/>
    <xf numFmtId="0" fontId="31" fillId="0" borderId="0" xfId="0" applyFont="1" applyAlignment="1">
      <alignment horizontal="left" vertical="center"/>
    </xf>
    <xf numFmtId="0" fontId="29" fillId="0" borderId="0" xfId="0" quotePrefix="1" applyFont="1"/>
    <xf numFmtId="0" fontId="32" fillId="0" borderId="0" xfId="0" quotePrefix="1" applyFont="1" applyAlignment="1">
      <alignment vertical="center"/>
    </xf>
    <xf numFmtId="0" fontId="33" fillId="0" borderId="0" xfId="0" quotePrefix="1" applyFont="1"/>
    <xf numFmtId="0" fontId="9" fillId="0" borderId="0" xfId="1" applyFont="1" applyAlignment="1"/>
    <xf numFmtId="0" fontId="9" fillId="0" borderId="0" xfId="1" applyFont="1"/>
    <xf numFmtId="0" fontId="25" fillId="11" borderId="44" xfId="1" applyFont="1" applyFill="1" applyBorder="1" applyAlignment="1">
      <alignment horizontal="center" wrapText="1"/>
    </xf>
    <xf numFmtId="0" fontId="21" fillId="11" borderId="44" xfId="1" applyFont="1" applyFill="1" applyBorder="1" applyAlignment="1">
      <alignment horizontal="left" wrapText="1"/>
    </xf>
    <xf numFmtId="0" fontId="21" fillId="9" borderId="45" xfId="1" applyFont="1" applyFill="1" applyBorder="1" applyAlignment="1">
      <alignment horizontal="left" wrapText="1"/>
    </xf>
    <xf numFmtId="0" fontId="21" fillId="0" borderId="0" xfId="1" applyFont="1" applyAlignment="1">
      <alignment horizontal="left" wrapText="1"/>
    </xf>
    <xf numFmtId="0" fontId="25" fillId="11" borderId="46" xfId="1" applyFont="1" applyFill="1" applyBorder="1" applyAlignment="1">
      <alignment horizontal="center" wrapText="1"/>
    </xf>
    <xf numFmtId="0" fontId="21" fillId="11" borderId="46" xfId="1" applyFont="1" applyFill="1" applyBorder="1" applyAlignment="1">
      <alignment horizontal="left" wrapText="1"/>
    </xf>
    <xf numFmtId="0" fontId="21" fillId="9" borderId="47" xfId="1" applyFont="1" applyFill="1" applyBorder="1" applyAlignment="1">
      <alignment horizontal="left" wrapText="1"/>
    </xf>
    <xf numFmtId="0" fontId="25" fillId="11" borderId="50" xfId="1" applyFont="1" applyFill="1" applyBorder="1" applyAlignment="1">
      <alignment horizontal="center" wrapText="1"/>
    </xf>
    <xf numFmtId="0" fontId="21" fillId="11" borderId="50" xfId="1" applyFont="1" applyFill="1" applyBorder="1" applyAlignment="1">
      <alignment horizontal="left" wrapText="1"/>
    </xf>
    <xf numFmtId="0" fontId="21" fillId="9" borderId="51" xfId="1" applyFont="1" applyFill="1" applyBorder="1" applyAlignment="1">
      <alignment horizontal="left" wrapText="1"/>
    </xf>
    <xf numFmtId="0" fontId="22" fillId="0" borderId="52" xfId="1" applyFont="1" applyBorder="1" applyAlignment="1">
      <alignment wrapText="1"/>
    </xf>
    <xf numFmtId="0" fontId="22" fillId="0" borderId="53" xfId="1" applyFont="1" applyBorder="1" applyAlignment="1">
      <alignment wrapText="1"/>
    </xf>
    <xf numFmtId="0" fontId="21" fillId="8" borderId="0" xfId="1" applyFont="1" applyFill="1" applyBorder="1"/>
    <xf numFmtId="0" fontId="19" fillId="8" borderId="0" xfId="1" applyFont="1" applyFill="1" applyBorder="1"/>
    <xf numFmtId="0" fontId="21" fillId="14" borderId="54" xfId="1" applyFont="1" applyFill="1" applyBorder="1" applyAlignment="1">
      <alignment horizontal="left" wrapText="1"/>
    </xf>
    <xf numFmtId="0" fontId="13" fillId="0" borderId="0" xfId="1" applyFont="1" applyAlignment="1">
      <alignment vertical="center" wrapText="1"/>
    </xf>
    <xf numFmtId="0" fontId="35" fillId="0" borderId="0" xfId="1" applyFont="1"/>
    <xf numFmtId="0" fontId="25" fillId="0" borderId="0" xfId="1" applyFont="1" applyAlignment="1">
      <alignment horizontal="center" wrapText="1"/>
    </xf>
    <xf numFmtId="0" fontId="1" fillId="6" borderId="14" xfId="0" applyFont="1" applyFill="1" applyBorder="1" applyAlignment="1">
      <alignment wrapText="1"/>
    </xf>
    <xf numFmtId="0" fontId="1" fillId="0" borderId="31" xfId="0" applyFont="1" applyBorder="1" applyAlignment="1">
      <alignment wrapText="1"/>
    </xf>
    <xf numFmtId="0" fontId="1" fillId="6" borderId="16" xfId="0" applyFont="1" applyFill="1" applyBorder="1" applyAlignment="1">
      <alignment wrapText="1"/>
    </xf>
    <xf numFmtId="0" fontId="0" fillId="0" borderId="0" xfId="0" applyFill="1" applyBorder="1" applyAlignment="1">
      <alignment wrapText="1"/>
    </xf>
    <xf numFmtId="0" fontId="0" fillId="4" borderId="11" xfId="0" applyFill="1" applyBorder="1" applyAlignment="1">
      <alignment wrapText="1"/>
    </xf>
    <xf numFmtId="0" fontId="21" fillId="9" borderId="51" xfId="0" applyFont="1" applyFill="1" applyBorder="1" applyAlignment="1">
      <alignment horizontal="left" wrapText="1"/>
    </xf>
    <xf numFmtId="0" fontId="22" fillId="11" borderId="50" xfId="0" applyFont="1" applyFill="1" applyBorder="1" applyAlignment="1">
      <alignment wrapText="1"/>
    </xf>
    <xf numFmtId="0" fontId="21" fillId="9" borderId="45" xfId="0" applyFont="1" applyFill="1" applyBorder="1" applyAlignment="1">
      <alignment horizontal="left" wrapText="1"/>
    </xf>
    <xf numFmtId="0" fontId="22" fillId="11" borderId="44" xfId="0" applyFont="1" applyFill="1" applyBorder="1" applyAlignment="1">
      <alignment wrapText="1"/>
    </xf>
    <xf numFmtId="0" fontId="2" fillId="2" borderId="28" xfId="0" applyFont="1" applyFill="1" applyBorder="1" applyAlignment="1">
      <alignment wrapText="1"/>
    </xf>
    <xf numFmtId="0" fontId="1" fillId="0" borderId="57" xfId="0" applyFont="1" applyBorder="1" applyAlignment="1">
      <alignment wrapText="1"/>
    </xf>
    <xf numFmtId="0" fontId="21" fillId="8" borderId="28" xfId="0" applyFont="1" applyFill="1" applyBorder="1" applyAlignment="1">
      <alignment wrapText="1"/>
    </xf>
    <xf numFmtId="0" fontId="0" fillId="2" borderId="29" xfId="0" applyFill="1" applyBorder="1"/>
    <xf numFmtId="0" fontId="21" fillId="8" borderId="40" xfId="1" applyFont="1" applyFill="1" applyBorder="1"/>
    <xf numFmtId="0" fontId="22" fillId="0" borderId="58" xfId="1" applyFont="1" applyBorder="1" applyAlignment="1">
      <alignment wrapText="1"/>
    </xf>
    <xf numFmtId="0" fontId="21" fillId="11" borderId="59" xfId="1" applyFont="1" applyFill="1" applyBorder="1" applyAlignment="1">
      <alignment horizontal="left" wrapText="1"/>
    </xf>
    <xf numFmtId="0" fontId="21" fillId="11" borderId="60" xfId="1" applyFont="1" applyFill="1" applyBorder="1" applyAlignment="1">
      <alignment horizontal="left" wrapText="1"/>
    </xf>
    <xf numFmtId="0" fontId="21" fillId="11" borderId="61" xfId="1" applyFont="1" applyFill="1" applyBorder="1" applyAlignment="1">
      <alignment horizontal="left" wrapText="1"/>
    </xf>
    <xf numFmtId="0" fontId="22" fillId="0" borderId="58" xfId="1" applyFont="1" applyBorder="1" applyAlignment="1">
      <alignment horizontal="left" wrapText="1"/>
    </xf>
    <xf numFmtId="0" fontId="9" fillId="0" borderId="0" xfId="1" applyFont="1" applyAlignment="1"/>
    <xf numFmtId="0" fontId="0" fillId="4" borderId="8" xfId="0" applyFill="1" applyBorder="1" applyAlignment="1">
      <alignment wrapText="1"/>
    </xf>
    <xf numFmtId="0" fontId="9" fillId="0" borderId="0" xfId="0" applyFont="1" applyFill="1" applyBorder="1"/>
    <xf numFmtId="0" fontId="17" fillId="0" borderId="0" xfId="0" applyFont="1" applyFill="1" applyBorder="1" applyProtection="1"/>
    <xf numFmtId="0" fontId="13" fillId="5" borderId="0" xfId="1" applyFont="1" applyFill="1" applyAlignment="1">
      <alignment wrapText="1"/>
    </xf>
    <xf numFmtId="0" fontId="13" fillId="0" borderId="0" xfId="1" applyFont="1" applyAlignment="1">
      <alignment wrapText="1"/>
    </xf>
    <xf numFmtId="0" fontId="9" fillId="4" borderId="0" xfId="1" applyFill="1" applyAlignment="1" applyProtection="1">
      <alignment wrapText="1"/>
      <protection locked="0"/>
    </xf>
    <xf numFmtId="0" fontId="11" fillId="0" borderId="0" xfId="1" applyFont="1"/>
    <xf numFmtId="0" fontId="16" fillId="0" borderId="0" xfId="1" applyFont="1"/>
    <xf numFmtId="0" fontId="9" fillId="0" borderId="0" xfId="1" applyAlignment="1" applyProtection="1">
      <alignment wrapText="1"/>
      <protection locked="0"/>
    </xf>
    <xf numFmtId="0" fontId="40" fillId="15" borderId="0" xfId="0" applyFont="1" applyFill="1" applyAlignment="1">
      <alignment wrapText="1"/>
    </xf>
    <xf numFmtId="0" fontId="40" fillId="0" borderId="0" xfId="0" applyFont="1" applyAlignment="1">
      <alignment wrapText="1"/>
    </xf>
    <xf numFmtId="0" fontId="41" fillId="0" borderId="0" xfId="0" applyFont="1"/>
    <xf numFmtId="0" fontId="42" fillId="7" borderId="0" xfId="0" applyFont="1" applyFill="1" applyAlignment="1" applyProtection="1">
      <alignment wrapText="1"/>
      <protection locked="0"/>
    </xf>
    <xf numFmtId="0" fontId="0" fillId="4" borderId="63" xfId="0" applyFill="1" applyBorder="1" applyAlignment="1">
      <alignment wrapText="1"/>
    </xf>
    <xf numFmtId="0" fontId="0" fillId="4" borderId="64" xfId="0" applyFill="1" applyBorder="1" applyAlignment="1">
      <alignment wrapText="1"/>
    </xf>
    <xf numFmtId="0" fontId="3" fillId="0" borderId="0" xfId="0" applyFont="1" applyAlignment="1">
      <alignment horizontal="center" vertical="center" wrapText="1"/>
    </xf>
    <xf numFmtId="0" fontId="9" fillId="4" borderId="0" xfId="1" applyFont="1" applyFill="1" applyAlignment="1" applyProtection="1">
      <alignment wrapText="1"/>
      <protection locked="0"/>
    </xf>
    <xf numFmtId="0" fontId="9" fillId="0" borderId="0" xfId="1" applyFont="1" applyAlignment="1">
      <alignment wrapText="1"/>
    </xf>
    <xf numFmtId="0" fontId="9" fillId="4" borderId="0" xfId="0" applyFont="1" applyFill="1" applyProtection="1">
      <protection locked="0"/>
    </xf>
    <xf numFmtId="0" fontId="9" fillId="4" borderId="0" xfId="0" applyFont="1" applyFill="1" applyAlignment="1" applyProtection="1">
      <alignment wrapText="1"/>
      <protection locked="0"/>
    </xf>
    <xf numFmtId="0" fontId="9" fillId="0" borderId="0" xfId="0" applyFont="1" applyFill="1" applyProtection="1"/>
    <xf numFmtId="0" fontId="11" fillId="0" borderId="0" xfId="0" applyFont="1" applyFill="1" applyProtection="1"/>
    <xf numFmtId="0" fontId="16" fillId="0" borderId="0" xfId="0" applyFont="1" applyFill="1" applyProtection="1"/>
    <xf numFmtId="0" fontId="17" fillId="0" borderId="0" xfId="0" applyFont="1" applyFill="1" applyProtection="1"/>
    <xf numFmtId="0" fontId="0" fillId="4" borderId="8" xfId="0" applyFill="1" applyBorder="1" applyAlignment="1">
      <alignment wrapText="1"/>
    </xf>
    <xf numFmtId="0" fontId="9" fillId="0" borderId="0" xfId="1" applyFont="1" applyAlignment="1"/>
    <xf numFmtId="0" fontId="22" fillId="0" borderId="65" xfId="1" applyFont="1" applyBorder="1" applyAlignment="1">
      <alignment wrapText="1"/>
    </xf>
    <xf numFmtId="0" fontId="22" fillId="0" borderId="66" xfId="1" applyFont="1" applyBorder="1" applyAlignment="1">
      <alignment wrapText="1"/>
    </xf>
    <xf numFmtId="0" fontId="22" fillId="0" borderId="67" xfId="1" applyFont="1" applyBorder="1" applyAlignment="1">
      <alignment wrapText="1"/>
    </xf>
    <xf numFmtId="0" fontId="21" fillId="9" borderId="68" xfId="1" applyFont="1" applyFill="1" applyBorder="1" applyAlignment="1">
      <alignment horizontal="left" wrapText="1"/>
    </xf>
    <xf numFmtId="0" fontId="21" fillId="11" borderId="69" xfId="1" applyFont="1" applyFill="1" applyBorder="1" applyAlignment="1">
      <alignment horizontal="left" wrapText="1"/>
    </xf>
    <xf numFmtId="0" fontId="25" fillId="11" borderId="69" xfId="1" applyFont="1" applyFill="1" applyBorder="1" applyAlignment="1">
      <alignment horizontal="center" wrapText="1"/>
    </xf>
    <xf numFmtId="0" fontId="21" fillId="11" borderId="70" xfId="1" applyFont="1" applyFill="1" applyBorder="1" applyAlignment="1">
      <alignment horizontal="left" wrapText="1"/>
    </xf>
    <xf numFmtId="0" fontId="6" fillId="2" borderId="0" xfId="0" applyFont="1" applyFill="1" applyBorder="1" applyAlignment="1"/>
    <xf numFmtId="0" fontId="0" fillId="4" borderId="8" xfId="0" applyFill="1" applyBorder="1" applyAlignment="1">
      <alignment wrapText="1"/>
    </xf>
    <xf numFmtId="0" fontId="1" fillId="0" borderId="36" xfId="0" applyFont="1" applyBorder="1" applyAlignment="1">
      <alignment wrapText="1"/>
    </xf>
    <xf numFmtId="0" fontId="0" fillId="4" borderId="38" xfId="0" applyFill="1" applyBorder="1" applyAlignment="1">
      <alignment wrapText="1"/>
    </xf>
    <xf numFmtId="0" fontId="0" fillId="4" borderId="11" xfId="0" applyFill="1" applyBorder="1" applyAlignment="1">
      <alignment wrapText="1"/>
    </xf>
    <xf numFmtId="0" fontId="9" fillId="0" borderId="0" xfId="1" applyFont="1" applyAlignment="1"/>
    <xf numFmtId="0" fontId="19" fillId="8" borderId="0" xfId="2" applyFont="1" applyFill="1"/>
    <xf numFmtId="0" fontId="34" fillId="8" borderId="0" xfId="2" applyFont="1" applyFill="1"/>
    <xf numFmtId="0" fontId="21" fillId="9" borderId="74" xfId="1" applyFont="1" applyFill="1" applyBorder="1" applyAlignment="1">
      <alignment horizontal="left" wrapText="1"/>
    </xf>
    <xf numFmtId="0" fontId="21" fillId="11" borderId="75" xfId="1" applyFont="1" applyFill="1" applyBorder="1" applyAlignment="1">
      <alignment horizontal="left" wrapText="1"/>
    </xf>
    <xf numFmtId="0" fontId="0" fillId="4" borderId="75" xfId="0" applyFont="1" applyFill="1" applyBorder="1" applyAlignment="1">
      <alignment horizontal="left" wrapText="1"/>
    </xf>
    <xf numFmtId="0" fontId="25" fillId="11" borderId="75" xfId="1" applyFont="1" applyFill="1" applyBorder="1" applyAlignment="1">
      <alignment horizontal="center" wrapText="1"/>
    </xf>
    <xf numFmtId="0" fontId="21" fillId="11" borderId="76" xfId="1" applyFont="1" applyFill="1" applyBorder="1" applyAlignment="1">
      <alignment horizontal="left" wrapText="1"/>
    </xf>
    <xf numFmtId="0" fontId="21" fillId="9" borderId="77" xfId="1" applyFont="1" applyFill="1" applyBorder="1" applyAlignment="1">
      <alignment horizontal="left" wrapText="1"/>
    </xf>
    <xf numFmtId="0" fontId="21" fillId="11" borderId="78" xfId="1" applyFont="1" applyFill="1" applyBorder="1" applyAlignment="1">
      <alignment horizontal="left" wrapText="1"/>
    </xf>
    <xf numFmtId="0" fontId="0" fillId="4" borderId="78" xfId="0" applyFont="1" applyFill="1" applyBorder="1" applyAlignment="1">
      <alignment horizontal="left" wrapText="1"/>
    </xf>
    <xf numFmtId="0" fontId="25" fillId="11" borderId="78" xfId="1" applyFont="1" applyFill="1" applyBorder="1" applyAlignment="1">
      <alignment horizontal="center" wrapText="1"/>
    </xf>
    <xf numFmtId="0" fontId="21" fillId="11" borderId="79" xfId="1" applyFont="1" applyFill="1" applyBorder="1" applyAlignment="1">
      <alignment horizontal="left" wrapText="1"/>
    </xf>
    <xf numFmtId="0" fontId="0" fillId="9" borderId="77" xfId="0" applyFill="1" applyBorder="1" applyAlignment="1">
      <alignment horizontal="left" wrapText="1"/>
    </xf>
    <xf numFmtId="0" fontId="0" fillId="9" borderId="80" xfId="0" applyFill="1" applyBorder="1" applyAlignment="1">
      <alignment horizontal="left" wrapText="1"/>
    </xf>
    <xf numFmtId="0" fontId="21" fillId="11" borderId="81" xfId="1" applyFont="1" applyFill="1" applyBorder="1" applyAlignment="1">
      <alignment horizontal="left" wrapText="1"/>
    </xf>
    <xf numFmtId="0" fontId="0" fillId="4" borderId="81" xfId="0" applyFont="1" applyFill="1" applyBorder="1" applyAlignment="1">
      <alignment horizontal="left" wrapText="1"/>
    </xf>
    <xf numFmtId="0" fontId="25" fillId="11" borderId="81" xfId="1" applyFont="1" applyFill="1" applyBorder="1" applyAlignment="1">
      <alignment horizontal="center" wrapText="1"/>
    </xf>
    <xf numFmtId="0" fontId="21" fillId="11" borderId="82" xfId="1" applyFont="1" applyFill="1" applyBorder="1" applyAlignment="1">
      <alignment horizontal="left" wrapText="1"/>
    </xf>
    <xf numFmtId="0" fontId="21" fillId="11" borderId="83" xfId="1" applyFont="1" applyFill="1" applyBorder="1" applyAlignment="1">
      <alignment horizontal="left" wrapText="1"/>
    </xf>
    <xf numFmtId="0" fontId="25" fillId="11" borderId="83" xfId="1" applyFont="1" applyFill="1" applyBorder="1" applyAlignment="1">
      <alignment horizontal="center" wrapText="1"/>
    </xf>
    <xf numFmtId="0" fontId="21" fillId="11" borderId="84" xfId="1" applyFont="1" applyFill="1" applyBorder="1" applyAlignment="1">
      <alignment horizontal="left" wrapText="1"/>
    </xf>
    <xf numFmtId="0" fontId="21" fillId="9" borderId="47" xfId="0" applyFont="1" applyFill="1" applyBorder="1" applyAlignment="1">
      <alignment horizontal="left" wrapText="1"/>
    </xf>
    <xf numFmtId="0" fontId="21" fillId="9" borderId="85" xfId="0" applyFont="1" applyFill="1" applyBorder="1" applyAlignment="1">
      <alignment horizontal="left" wrapText="1"/>
    </xf>
    <xf numFmtId="0" fontId="9" fillId="9" borderId="86" xfId="0" applyFont="1" applyFill="1" applyBorder="1" applyAlignment="1">
      <alignment horizontal="left" wrapText="1"/>
    </xf>
    <xf numFmtId="0" fontId="1" fillId="0" borderId="87" xfId="0" applyFont="1" applyBorder="1" applyAlignment="1">
      <alignment wrapText="1"/>
    </xf>
    <xf numFmtId="0" fontId="22" fillId="0" borderId="88" xfId="0" applyFont="1" applyBorder="1" applyAlignment="1">
      <alignment wrapText="1"/>
    </xf>
    <xf numFmtId="0" fontId="22" fillId="0" borderId="89" xfId="0" applyFont="1" applyBorder="1" applyAlignment="1">
      <alignment wrapText="1"/>
    </xf>
    <xf numFmtId="0" fontId="6" fillId="2" borderId="27" xfId="0" applyFont="1" applyFill="1" applyBorder="1" applyAlignment="1"/>
    <xf numFmtId="0" fontId="6" fillId="2" borderId="28" xfId="0" applyFont="1" applyFill="1" applyBorder="1" applyAlignment="1"/>
    <xf numFmtId="0" fontId="6" fillId="2" borderId="29" xfId="0" applyFont="1" applyFill="1" applyBorder="1" applyAlignment="1"/>
    <xf numFmtId="0" fontId="22" fillId="0" borderId="67" xfId="0" applyFont="1" applyBorder="1" applyAlignment="1">
      <alignment wrapText="1"/>
    </xf>
    <xf numFmtId="0" fontId="0" fillId="9" borderId="90" xfId="0" applyFill="1" applyBorder="1" applyAlignment="1">
      <alignment horizontal="left" wrapText="1"/>
    </xf>
    <xf numFmtId="0" fontId="21" fillId="11" borderId="91" xfId="0" applyFont="1" applyFill="1" applyBorder="1" applyAlignment="1">
      <alignment horizontal="left" wrapText="1"/>
    </xf>
    <xf numFmtId="0" fontId="0" fillId="4" borderId="91" xfId="0" applyFont="1" applyFill="1" applyBorder="1" applyAlignment="1">
      <alignment horizontal="left" wrapText="1"/>
    </xf>
    <xf numFmtId="0" fontId="21" fillId="11" borderId="91" xfId="1" applyFont="1" applyFill="1" applyBorder="1" applyAlignment="1">
      <alignment horizontal="left" wrapText="1"/>
    </xf>
    <xf numFmtId="0" fontId="25" fillId="11" borderId="91" xfId="1" applyFont="1" applyFill="1" applyBorder="1" applyAlignment="1">
      <alignment horizontal="center" wrapText="1"/>
    </xf>
    <xf numFmtId="0" fontId="21" fillId="11" borderId="92" xfId="0" applyFont="1" applyFill="1" applyBorder="1" applyAlignment="1">
      <alignment horizontal="left" wrapText="1"/>
    </xf>
    <xf numFmtId="0" fontId="0" fillId="2" borderId="0" xfId="0" applyFill="1" applyAlignment="1">
      <alignment wrapText="1"/>
    </xf>
    <xf numFmtId="0" fontId="1" fillId="0" borderId="93" xfId="0" applyFont="1" applyBorder="1" applyAlignment="1">
      <alignment wrapText="1"/>
    </xf>
    <xf numFmtId="0" fontId="1" fillId="0" borderId="16" xfId="0" applyFont="1" applyBorder="1" applyAlignment="1">
      <alignment wrapText="1"/>
    </xf>
    <xf numFmtId="0" fontId="43" fillId="9" borderId="94" xfId="0" applyFont="1" applyFill="1" applyBorder="1" applyAlignment="1">
      <alignment horizontal="left" wrapText="1"/>
    </xf>
    <xf numFmtId="0" fontId="0" fillId="4" borderId="31" xfId="0" applyFill="1" applyBorder="1" applyAlignment="1">
      <alignment wrapText="1"/>
    </xf>
    <xf numFmtId="0" fontId="18" fillId="4" borderId="32" xfId="0" applyFont="1" applyFill="1" applyBorder="1" applyAlignment="1">
      <alignment wrapText="1"/>
    </xf>
    <xf numFmtId="0" fontId="43" fillId="9" borderId="95" xfId="0" applyFont="1" applyFill="1" applyBorder="1" applyAlignment="1">
      <alignment horizontal="left" wrapText="1"/>
    </xf>
    <xf numFmtId="0" fontId="0" fillId="9" borderId="96" xfId="0" applyFill="1" applyBorder="1" applyAlignment="1">
      <alignment horizontal="left" wrapText="1"/>
    </xf>
    <xf numFmtId="0" fontId="28" fillId="17" borderId="0" xfId="0" applyFont="1" applyFill="1" applyAlignment="1">
      <alignment wrapText="1"/>
    </xf>
    <xf numFmtId="0" fontId="1" fillId="0" borderId="97" xfId="0" applyFont="1" applyBorder="1" applyAlignment="1">
      <alignment wrapText="1"/>
    </xf>
    <xf numFmtId="0" fontId="0" fillId="3" borderId="30" xfId="0" applyFill="1" applyBorder="1" applyAlignment="1">
      <alignment horizontal="left" wrapText="1"/>
    </xf>
    <xf numFmtId="0" fontId="0" fillId="4" borderId="98" xfId="0" applyFill="1" applyBorder="1" applyAlignment="1">
      <alignment wrapText="1"/>
    </xf>
    <xf numFmtId="0" fontId="0" fillId="3" borderId="62" xfId="0" applyFill="1" applyBorder="1" applyAlignment="1">
      <alignment horizontal="left" wrapText="1"/>
    </xf>
    <xf numFmtId="0" fontId="0" fillId="4" borderId="99" xfId="0" applyFill="1" applyBorder="1" applyAlignment="1">
      <alignment wrapText="1"/>
    </xf>
    <xf numFmtId="0" fontId="0" fillId="4" borderId="100" xfId="0" applyFill="1" applyBorder="1" applyAlignment="1">
      <alignment wrapText="1"/>
    </xf>
    <xf numFmtId="0" fontId="26" fillId="13" borderId="27" xfId="0" applyFont="1" applyFill="1" applyBorder="1"/>
    <xf numFmtId="0" fontId="27" fillId="13" borderId="28" xfId="0" applyFont="1" applyFill="1" applyBorder="1"/>
    <xf numFmtId="0" fontId="0" fillId="2" borderId="28" xfId="0" applyFill="1" applyBorder="1" applyAlignment="1">
      <alignment wrapText="1"/>
    </xf>
    <xf numFmtId="0" fontId="27" fillId="13" borderId="17" xfId="0" applyFont="1" applyFill="1" applyBorder="1"/>
    <xf numFmtId="0" fontId="7" fillId="0" borderId="101" xfId="0" applyFont="1" applyBorder="1" applyAlignment="1">
      <alignment wrapText="1"/>
    </xf>
    <xf numFmtId="0" fontId="7" fillId="0" borderId="102" xfId="0" applyFont="1" applyBorder="1" applyAlignment="1">
      <alignment wrapText="1"/>
    </xf>
    <xf numFmtId="0" fontId="7" fillId="0" borderId="28" xfId="0" applyFont="1" applyBorder="1" applyAlignment="1">
      <alignment wrapText="1"/>
    </xf>
    <xf numFmtId="0" fontId="7" fillId="0" borderId="103" xfId="0" applyFont="1" applyBorder="1" applyAlignment="1">
      <alignment wrapText="1"/>
    </xf>
    <xf numFmtId="0" fontId="1" fillId="0" borderId="104" xfId="0" applyFont="1" applyBorder="1" applyAlignment="1">
      <alignment wrapText="1"/>
    </xf>
    <xf numFmtId="0" fontId="7" fillId="0" borderId="105" xfId="0" applyFont="1" applyBorder="1" applyAlignment="1">
      <alignment wrapText="1"/>
    </xf>
    <xf numFmtId="0" fontId="28" fillId="18" borderId="106" xfId="0" applyFont="1" applyFill="1" applyBorder="1" applyAlignment="1">
      <alignment horizontal="left" wrapText="1"/>
    </xf>
    <xf numFmtId="0" fontId="28" fillId="7" borderId="107" xfId="0" applyFont="1" applyFill="1" applyBorder="1" applyAlignment="1">
      <alignment wrapText="1"/>
    </xf>
    <xf numFmtId="0" fontId="0" fillId="4" borderId="108" xfId="0" applyFill="1" applyBorder="1" applyAlignment="1">
      <alignment wrapText="1"/>
    </xf>
    <xf numFmtId="0" fontId="1" fillId="0" borderId="109" xfId="0" applyFont="1" applyBorder="1" applyAlignment="1">
      <alignment wrapText="1"/>
    </xf>
    <xf numFmtId="0" fontId="7" fillId="0" borderId="110" xfId="0" applyFont="1" applyBorder="1" applyAlignment="1">
      <alignment wrapText="1"/>
    </xf>
    <xf numFmtId="0" fontId="0" fillId="3" borderId="21" xfId="0" applyFill="1" applyBorder="1" applyAlignment="1">
      <alignment horizontal="left" wrapText="1"/>
    </xf>
    <xf numFmtId="0" fontId="0" fillId="4" borderId="22" xfId="0" applyFill="1" applyBorder="1" applyAlignment="1">
      <alignment wrapText="1"/>
    </xf>
    <xf numFmtId="0" fontId="0" fillId="4" borderId="23" xfId="0" applyFill="1" applyBorder="1" applyAlignment="1">
      <alignment wrapText="1"/>
    </xf>
    <xf numFmtId="0" fontId="0" fillId="3" borderId="111" xfId="0" applyFill="1" applyBorder="1" applyAlignment="1">
      <alignment horizontal="left" wrapText="1"/>
    </xf>
    <xf numFmtId="0" fontId="0" fillId="4" borderId="78" xfId="0" applyFill="1" applyBorder="1" applyAlignment="1">
      <alignment wrapText="1"/>
    </xf>
    <xf numFmtId="0" fontId="0" fillId="4" borderId="79" xfId="0" applyFill="1" applyBorder="1" applyAlignment="1">
      <alignment wrapText="1"/>
    </xf>
    <xf numFmtId="0" fontId="0" fillId="3" borderId="111" xfId="0" applyFill="1" applyBorder="1" applyAlignment="1">
      <alignment wrapText="1"/>
    </xf>
    <xf numFmtId="0" fontId="0" fillId="4" borderId="78" xfId="0" applyFill="1" applyBorder="1"/>
    <xf numFmtId="0" fontId="0" fillId="4" borderId="79" xfId="0" applyFill="1" applyBorder="1"/>
    <xf numFmtId="0" fontId="0" fillId="3" borderId="24" xfId="0" applyFill="1" applyBorder="1" applyAlignment="1">
      <alignment wrapText="1"/>
    </xf>
    <xf numFmtId="0" fontId="0" fillId="4" borderId="25" xfId="0" applyFill="1" applyBorder="1"/>
    <xf numFmtId="0" fontId="0" fillId="4" borderId="26" xfId="0" applyFill="1" applyBorder="1"/>
    <xf numFmtId="0" fontId="1" fillId="0" borderId="112" xfId="0" applyFont="1" applyBorder="1" applyAlignment="1">
      <alignment wrapText="1"/>
    </xf>
    <xf numFmtId="0" fontId="1" fillId="0" borderId="113" xfId="0" applyFont="1" applyBorder="1" applyAlignment="1">
      <alignment wrapText="1"/>
    </xf>
    <xf numFmtId="0" fontId="1" fillId="0" borderId="114" xfId="0" applyFont="1" applyBorder="1" applyAlignment="1">
      <alignment wrapText="1"/>
    </xf>
    <xf numFmtId="0" fontId="7" fillId="0" borderId="115" xfId="0" applyFont="1" applyBorder="1" applyAlignment="1">
      <alignment wrapText="1"/>
    </xf>
    <xf numFmtId="0" fontId="0" fillId="4" borderId="116" xfId="0" applyFill="1" applyBorder="1" applyAlignment="1">
      <alignment wrapText="1"/>
    </xf>
    <xf numFmtId="0" fontId="0" fillId="3" borderId="7" xfId="0" applyFill="1" applyBorder="1" applyAlignment="1">
      <alignment horizontal="left" wrapText="1"/>
    </xf>
    <xf numFmtId="0" fontId="21" fillId="11" borderId="22" xfId="0" applyFont="1" applyFill="1" applyBorder="1" applyAlignment="1">
      <alignment horizontal="left" wrapText="1"/>
    </xf>
    <xf numFmtId="0" fontId="21" fillId="11" borderId="23" xfId="0" applyFont="1" applyFill="1" applyBorder="1" applyAlignment="1">
      <alignment wrapText="1"/>
    </xf>
    <xf numFmtId="0" fontId="21" fillId="9" borderId="111" xfId="0" applyFont="1" applyFill="1" applyBorder="1" applyAlignment="1">
      <alignment horizontal="left" wrapText="1"/>
    </xf>
    <xf numFmtId="0" fontId="21" fillId="11" borderId="78" xfId="0" applyFont="1" applyFill="1" applyBorder="1" applyAlignment="1">
      <alignment horizontal="left" wrapText="1"/>
    </xf>
    <xf numFmtId="0" fontId="21" fillId="11" borderId="79" xfId="0" applyFont="1" applyFill="1" applyBorder="1" applyAlignment="1">
      <alignment wrapText="1"/>
    </xf>
    <xf numFmtId="0" fontId="21" fillId="11" borderId="25" xfId="0" applyFont="1" applyFill="1" applyBorder="1" applyAlignment="1">
      <alignment horizontal="left" wrapText="1"/>
    </xf>
    <xf numFmtId="0" fontId="0" fillId="4" borderId="25" xfId="0" applyFill="1" applyBorder="1" applyAlignment="1">
      <alignment wrapText="1"/>
    </xf>
    <xf numFmtId="0" fontId="21" fillId="11" borderId="26" xfId="0" applyFont="1" applyFill="1" applyBorder="1" applyAlignment="1">
      <alignment wrapText="1"/>
    </xf>
    <xf numFmtId="0" fontId="0" fillId="2" borderId="28" xfId="0" applyFont="1" applyFill="1" applyBorder="1" applyAlignment="1">
      <alignment horizontal="left" wrapText="1"/>
    </xf>
    <xf numFmtId="0" fontId="1" fillId="0" borderId="118" xfId="0" applyFont="1" applyBorder="1" applyAlignment="1">
      <alignment wrapText="1"/>
    </xf>
    <xf numFmtId="0" fontId="0" fillId="4" borderId="119" xfId="0" applyFill="1" applyBorder="1" applyAlignment="1">
      <alignment wrapText="1"/>
    </xf>
    <xf numFmtId="0" fontId="1" fillId="0" borderId="120" xfId="0" applyFont="1" applyBorder="1" applyAlignment="1">
      <alignment wrapText="1"/>
    </xf>
    <xf numFmtId="0" fontId="1" fillId="0" borderId="121" xfId="0" applyFont="1" applyBorder="1" applyAlignment="1">
      <alignment wrapText="1"/>
    </xf>
    <xf numFmtId="0" fontId="1" fillId="0" borderId="122" xfId="0" applyFont="1" applyBorder="1" applyAlignment="1">
      <alignment wrapText="1"/>
    </xf>
    <xf numFmtId="0" fontId="21" fillId="9" borderId="123" xfId="0" applyFont="1" applyFill="1" applyBorder="1" applyAlignment="1">
      <alignment horizontal="left" wrapText="1"/>
    </xf>
    <xf numFmtId="0" fontId="22" fillId="11" borderId="124" xfId="0" applyFont="1" applyFill="1" applyBorder="1" applyAlignment="1">
      <alignment wrapText="1"/>
    </xf>
    <xf numFmtId="0" fontId="0" fillId="11" borderId="125" xfId="0" applyFont="1" applyFill="1" applyBorder="1" applyAlignment="1">
      <alignment wrapText="1"/>
    </xf>
    <xf numFmtId="0" fontId="0" fillId="4" borderId="126" xfId="0" applyFill="1" applyBorder="1" applyAlignment="1">
      <alignment wrapText="1"/>
    </xf>
    <xf numFmtId="0" fontId="3" fillId="0" borderId="0" xfId="0" applyFont="1" applyAlignment="1">
      <alignment wrapText="1"/>
    </xf>
    <xf numFmtId="0" fontId="4" fillId="0" borderId="0" xfId="0" applyFont="1" applyFill="1" applyBorder="1" applyAlignment="1" applyProtection="1">
      <alignment vertical="center" wrapText="1"/>
    </xf>
    <xf numFmtId="0" fontId="1" fillId="0" borderId="36" xfId="0" applyFont="1" applyBorder="1" applyAlignment="1">
      <alignment wrapText="1"/>
    </xf>
    <xf numFmtId="0" fontId="13" fillId="0" borderId="0" xfId="1" applyFont="1"/>
    <xf numFmtId="0" fontId="13" fillId="5" borderId="4" xfId="1" applyFont="1" applyFill="1" applyBorder="1" applyAlignment="1">
      <alignment wrapText="1"/>
    </xf>
    <xf numFmtId="0" fontId="9" fillId="4" borderId="5" xfId="1" applyFill="1" applyBorder="1"/>
    <xf numFmtId="0" fontId="14" fillId="4" borderId="6" xfId="1" applyFont="1" applyFill="1" applyBorder="1"/>
    <xf numFmtId="0" fontId="13" fillId="5" borderId="7" xfId="1" applyFont="1" applyFill="1" applyBorder="1" applyAlignment="1">
      <alignment wrapText="1"/>
    </xf>
    <xf numFmtId="0" fontId="9" fillId="4" borderId="8" xfId="1" applyFill="1" applyBorder="1"/>
    <xf numFmtId="0" fontId="14" fillId="4" borderId="9" xfId="1" applyFont="1" applyFill="1" applyBorder="1"/>
    <xf numFmtId="0" fontId="13" fillId="5" borderId="10" xfId="1" applyFont="1" applyFill="1" applyBorder="1" applyAlignment="1">
      <alignment wrapText="1"/>
    </xf>
    <xf numFmtId="0" fontId="9" fillId="4" borderId="11" xfId="1" applyFill="1" applyBorder="1"/>
    <xf numFmtId="0" fontId="14" fillId="4" borderId="12" xfId="1" applyFont="1" applyFill="1" applyBorder="1"/>
    <xf numFmtId="0" fontId="37" fillId="0" borderId="28" xfId="1" applyFont="1" applyBorder="1"/>
    <xf numFmtId="0" fontId="47" fillId="2" borderId="0" xfId="1" applyFont="1" applyFill="1"/>
    <xf numFmtId="0" fontId="11" fillId="2" borderId="0" xfId="1" applyFont="1" applyFill="1"/>
    <xf numFmtId="0" fontId="16" fillId="2" borderId="0" xfId="1" applyFont="1" applyFill="1"/>
    <xf numFmtId="0" fontId="42" fillId="0" borderId="0" xfId="0" applyFont="1" applyAlignment="1" applyProtection="1">
      <alignment wrapText="1"/>
      <protection locked="0"/>
    </xf>
    <xf numFmtId="0" fontId="47" fillId="2" borderId="0" xfId="0" applyFont="1" applyFill="1"/>
    <xf numFmtId="0" fontId="17" fillId="2" borderId="0" xfId="0" applyFont="1" applyFill="1"/>
    <xf numFmtId="0" fontId="24" fillId="10" borderId="28" xfId="0" applyFont="1" applyFill="1" applyBorder="1" applyAlignment="1">
      <alignment horizontal="left" wrapText="1"/>
    </xf>
    <xf numFmtId="0" fontId="24" fillId="10" borderId="127" xfId="0" applyFont="1" applyFill="1" applyBorder="1" applyAlignment="1">
      <alignment horizontal="left" wrapText="1"/>
    </xf>
    <xf numFmtId="0" fontId="0" fillId="0" borderId="39" xfId="0" applyBorder="1"/>
    <xf numFmtId="0" fontId="23" fillId="0" borderId="131" xfId="0" applyFont="1" applyBorder="1" applyAlignment="1">
      <alignment horizontal="left" wrapText="1"/>
    </xf>
    <xf numFmtId="0" fontId="22" fillId="11" borderId="139" xfId="0" applyFont="1" applyFill="1" applyBorder="1" applyAlignment="1">
      <alignment horizontal="left" wrapText="1"/>
    </xf>
    <xf numFmtId="0" fontId="22" fillId="11" borderId="140" xfId="0" applyFont="1" applyFill="1" applyBorder="1" applyAlignment="1">
      <alignment horizontal="left" wrapText="1"/>
    </xf>
    <xf numFmtId="0" fontId="1" fillId="6" borderId="141" xfId="0" applyFont="1" applyFill="1" applyBorder="1" applyAlignment="1">
      <alignment horizontal="left" wrapText="1"/>
    </xf>
    <xf numFmtId="0" fontId="1" fillId="6" borderId="142" xfId="0" applyFont="1" applyFill="1" applyBorder="1" applyAlignment="1">
      <alignment horizontal="left" wrapText="1"/>
    </xf>
    <xf numFmtId="0" fontId="48" fillId="19" borderId="0" xfId="0" applyFont="1" applyFill="1"/>
    <xf numFmtId="0" fontId="0" fillId="19" borderId="0" xfId="0" applyFill="1"/>
    <xf numFmtId="0" fontId="0" fillId="0" borderId="0" xfId="0" applyFont="1" applyAlignment="1"/>
    <xf numFmtId="0" fontId="48" fillId="0" borderId="0" xfId="0" applyFont="1"/>
    <xf numFmtId="0" fontId="0" fillId="19" borderId="147" xfId="0" applyFill="1" applyBorder="1"/>
    <xf numFmtId="0" fontId="0" fillId="0" borderId="148" xfId="0" applyBorder="1"/>
    <xf numFmtId="0" fontId="9" fillId="19" borderId="149" xfId="0" applyFont="1" applyFill="1" applyBorder="1"/>
    <xf numFmtId="0" fontId="0" fillId="0" borderId="150" xfId="0" applyBorder="1"/>
    <xf numFmtId="0" fontId="0" fillId="19" borderId="151" xfId="0" applyFill="1" applyBorder="1"/>
    <xf numFmtId="0" fontId="9" fillId="0" borderId="152" xfId="0" applyFont="1" applyBorder="1"/>
    <xf numFmtId="0" fontId="9" fillId="19" borderId="151" xfId="0" applyFont="1" applyFill="1" applyBorder="1"/>
    <xf numFmtId="0" fontId="0" fillId="0" borderId="152" xfId="0" applyBorder="1"/>
    <xf numFmtId="0" fontId="0" fillId="19" borderId="153" xfId="0" applyFill="1" applyBorder="1"/>
    <xf numFmtId="0" fontId="9" fillId="0" borderId="154" xfId="0" applyFont="1" applyBorder="1"/>
    <xf numFmtId="0" fontId="9" fillId="19" borderId="153" xfId="0" applyFont="1" applyFill="1" applyBorder="1"/>
    <xf numFmtId="0" fontId="0" fillId="0" borderId="154" xfId="0" applyBorder="1"/>
    <xf numFmtId="0" fontId="9" fillId="0" borderId="0" xfId="0" applyFont="1" applyBorder="1"/>
    <xf numFmtId="0" fontId="0" fillId="0" borderId="0" xfId="0" applyBorder="1"/>
    <xf numFmtId="0" fontId="9" fillId="19" borderId="153" xfId="0" applyFont="1" applyFill="1" applyBorder="1" applyAlignment="1">
      <alignment horizontal="center"/>
    </xf>
    <xf numFmtId="0" fontId="9" fillId="19" borderId="156" xfId="0" applyFont="1" applyFill="1" applyBorder="1" applyAlignment="1">
      <alignment horizontal="center"/>
    </xf>
    <xf numFmtId="0" fontId="9" fillId="19" borderId="154" xfId="0" applyFont="1" applyFill="1" applyBorder="1"/>
    <xf numFmtId="0" fontId="0" fillId="0" borderId="157" xfId="0" applyBorder="1"/>
    <xf numFmtId="0" fontId="0" fillId="0" borderId="158" xfId="0" applyBorder="1"/>
    <xf numFmtId="0" fontId="0" fillId="0" borderId="156" xfId="0" applyBorder="1"/>
    <xf numFmtId="0" fontId="9" fillId="0" borderId="159" xfId="0" applyFont="1" applyBorder="1"/>
    <xf numFmtId="0" fontId="0" fillId="0" borderId="159" xfId="0" applyBorder="1"/>
    <xf numFmtId="0" fontId="0" fillId="0" borderId="160" xfId="0" applyBorder="1" applyAlignment="1">
      <alignment horizontal="center"/>
    </xf>
    <xf numFmtId="0" fontId="1" fillId="19" borderId="161" xfId="0" applyFont="1" applyFill="1" applyBorder="1"/>
    <xf numFmtId="0" fontId="1" fillId="19" borderId="162" xfId="0" applyFont="1" applyFill="1" applyBorder="1"/>
    <xf numFmtId="0" fontId="1" fillId="19" borderId="163" xfId="0" applyFont="1" applyFill="1" applyBorder="1"/>
    <xf numFmtId="0" fontId="9" fillId="6" borderId="151" xfId="0" applyFont="1" applyFill="1" applyBorder="1"/>
    <xf numFmtId="164" fontId="0" fillId="6" borderId="158" xfId="3" applyNumberFormat="1" applyFont="1" applyFill="1" applyBorder="1"/>
    <xf numFmtId="2" fontId="0" fillId="6" borderId="158" xfId="0" applyNumberFormat="1" applyFill="1" applyBorder="1"/>
    <xf numFmtId="164" fontId="0" fillId="6" borderId="158" xfId="0" applyNumberFormat="1" applyFill="1" applyBorder="1"/>
    <xf numFmtId="164" fontId="0" fillId="2" borderId="158" xfId="0" applyNumberFormat="1" applyFill="1" applyBorder="1"/>
    <xf numFmtId="0" fontId="9" fillId="6" borderId="158" xfId="0" applyFont="1" applyFill="1" applyBorder="1"/>
    <xf numFmtId="0" fontId="0" fillId="6" borderId="158" xfId="0" applyFill="1" applyBorder="1"/>
    <xf numFmtId="0" fontId="0" fillId="6" borderId="152" xfId="0" applyFill="1" applyBorder="1"/>
    <xf numFmtId="0" fontId="0" fillId="0" borderId="151" xfId="0" applyBorder="1"/>
    <xf numFmtId="164" fontId="0" fillId="0" borderId="158" xfId="3" applyNumberFormat="1" applyFont="1" applyFill="1" applyBorder="1" applyAlignment="1">
      <alignment vertical="center"/>
    </xf>
    <xf numFmtId="2" fontId="0" fillId="0" borderId="158" xfId="0" applyNumberFormat="1" applyBorder="1" applyAlignment="1">
      <alignment vertical="center"/>
    </xf>
    <xf numFmtId="164" fontId="0" fillId="0" borderId="158" xfId="0" applyNumberFormat="1" applyBorder="1" applyAlignment="1">
      <alignment vertical="center"/>
    </xf>
    <xf numFmtId="164" fontId="0" fillId="2" borderId="158" xfId="0" applyNumberFormat="1" applyFill="1" applyBorder="1" applyAlignment="1">
      <alignment vertical="center"/>
    </xf>
    <xf numFmtId="0" fontId="0" fillId="0" borderId="158" xfId="0" applyBorder="1" applyAlignment="1">
      <alignment vertical="center"/>
    </xf>
    <xf numFmtId="0" fontId="0" fillId="6" borderId="168" xfId="0" applyFill="1" applyBorder="1"/>
    <xf numFmtId="0" fontId="9" fillId="0" borderId="149" xfId="0" applyFont="1" applyBorder="1" applyAlignment="1">
      <alignment vertical="center"/>
    </xf>
    <xf numFmtId="164" fontId="0" fillId="0" borderId="157" xfId="0" applyNumberFormat="1" applyBorder="1" applyAlignment="1">
      <alignment vertical="center"/>
    </xf>
    <xf numFmtId="2" fontId="0" fillId="0" borderId="157" xfId="0" applyNumberFormat="1" applyBorder="1" applyAlignment="1">
      <alignment vertical="center"/>
    </xf>
    <xf numFmtId="164" fontId="0" fillId="2" borderId="157" xfId="0" applyNumberFormat="1" applyFill="1" applyBorder="1" applyAlignment="1">
      <alignment vertical="center"/>
    </xf>
    <xf numFmtId="0" fontId="0" fillId="0" borderId="157" xfId="0" applyBorder="1" applyAlignment="1">
      <alignment vertical="center"/>
    </xf>
    <xf numFmtId="0" fontId="9" fillId="0" borderId="151" xfId="0" applyFont="1" applyBorder="1" applyAlignment="1">
      <alignment vertical="center"/>
    </xf>
    <xf numFmtId="0" fontId="1" fillId="16" borderId="169" xfId="0" applyFont="1" applyFill="1" applyBorder="1" applyAlignment="1">
      <alignment horizontal="center" vertical="center" textRotation="90" wrapText="1"/>
    </xf>
    <xf numFmtId="0" fontId="0" fillId="20" borderId="151" xfId="0" applyFill="1" applyBorder="1"/>
    <xf numFmtId="164" fontId="0" fillId="20" borderId="158" xfId="0" applyNumberFormat="1" applyFill="1" applyBorder="1" applyAlignment="1">
      <alignment vertical="center"/>
    </xf>
    <xf numFmtId="2" fontId="0" fillId="20" borderId="158" xfId="0" applyNumberFormat="1" applyFill="1" applyBorder="1" applyAlignment="1">
      <alignment vertical="center"/>
    </xf>
    <xf numFmtId="0" fontId="0" fillId="20" borderId="158" xfId="0" applyFill="1" applyBorder="1" applyAlignment="1">
      <alignment vertical="center"/>
    </xf>
    <xf numFmtId="0" fontId="9" fillId="20" borderId="158" xfId="0" applyFont="1" applyFill="1" applyBorder="1"/>
    <xf numFmtId="0" fontId="0" fillId="20" borderId="158" xfId="0" applyFill="1" applyBorder="1"/>
    <xf numFmtId="0" fontId="0" fillId="20" borderId="152" xfId="0" applyFill="1" applyBorder="1"/>
    <xf numFmtId="0" fontId="49" fillId="16" borderId="169" xfId="0" applyFont="1" applyFill="1" applyBorder="1" applyAlignment="1">
      <alignment horizontal="center" vertical="center" textRotation="90" wrapText="1"/>
    </xf>
    <xf numFmtId="0" fontId="0" fillId="0" borderId="170" xfId="0" applyBorder="1" applyAlignment="1">
      <alignment vertical="center"/>
    </xf>
    <xf numFmtId="164" fontId="0" fillId="0" borderId="171" xfId="0" applyNumberFormat="1" applyBorder="1" applyAlignment="1">
      <alignment vertical="center"/>
    </xf>
    <xf numFmtId="2" fontId="0" fillId="0" borderId="171" xfId="0" applyNumberFormat="1" applyBorder="1" applyAlignment="1">
      <alignment vertical="center"/>
    </xf>
    <xf numFmtId="164" fontId="0" fillId="2" borderId="171" xfId="0" applyNumberFormat="1" applyFill="1" applyBorder="1" applyAlignment="1">
      <alignment vertical="center"/>
    </xf>
    <xf numFmtId="0" fontId="0" fillId="0" borderId="171" xfId="0" applyBorder="1" applyAlignment="1">
      <alignment vertical="center"/>
    </xf>
    <xf numFmtId="0" fontId="0" fillId="0" borderId="171" xfId="0" applyBorder="1"/>
    <xf numFmtId="0" fontId="0" fillId="0" borderId="172" xfId="0" applyBorder="1"/>
    <xf numFmtId="0" fontId="0" fillId="20" borderId="147" xfId="0" applyFill="1" applyBorder="1" applyAlignment="1">
      <alignment vertical="center"/>
    </xf>
    <xf numFmtId="164" fontId="0" fillId="20" borderId="155" xfId="0" applyNumberFormat="1" applyFill="1" applyBorder="1" applyAlignment="1">
      <alignment vertical="center"/>
    </xf>
    <xf numFmtId="2" fontId="0" fillId="20" borderId="155" xfId="0" applyNumberFormat="1" applyFill="1" applyBorder="1" applyAlignment="1">
      <alignment vertical="center"/>
    </xf>
    <xf numFmtId="164" fontId="0" fillId="2" borderId="155" xfId="0" applyNumberFormat="1" applyFill="1" applyBorder="1" applyAlignment="1">
      <alignment vertical="center"/>
    </xf>
    <xf numFmtId="0" fontId="0" fillId="20" borderId="155" xfId="0" applyFill="1" applyBorder="1" applyAlignment="1">
      <alignment vertical="center"/>
    </xf>
    <xf numFmtId="0" fontId="0" fillId="2" borderId="155" xfId="0" applyFill="1" applyBorder="1" applyAlignment="1">
      <alignment vertical="center"/>
    </xf>
    <xf numFmtId="0" fontId="0" fillId="20" borderId="155" xfId="0" applyFill="1" applyBorder="1"/>
    <xf numFmtId="0" fontId="0" fillId="20" borderId="148" xfId="0" applyFill="1" applyBorder="1"/>
    <xf numFmtId="0" fontId="0" fillId="20" borderId="151" xfId="0" applyFill="1" applyBorder="1" applyAlignment="1">
      <alignment vertical="center"/>
    </xf>
    <xf numFmtId="0" fontId="0" fillId="2" borderId="158" xfId="0" applyFill="1" applyBorder="1" applyAlignment="1">
      <alignment vertical="center"/>
    </xf>
    <xf numFmtId="0" fontId="0" fillId="0" borderId="151" xfId="0" applyBorder="1" applyAlignment="1">
      <alignment vertical="center"/>
    </xf>
    <xf numFmtId="0" fontId="0" fillId="20" borderId="157" xfId="0" applyFill="1" applyBorder="1"/>
    <xf numFmtId="164" fontId="0" fillId="20" borderId="158" xfId="3" applyNumberFormat="1" applyFont="1" applyFill="1" applyBorder="1" applyAlignment="1">
      <alignment vertical="center"/>
    </xf>
    <xf numFmtId="0" fontId="0" fillId="0" borderId="147" xfId="0" applyBorder="1"/>
    <xf numFmtId="164" fontId="0" fillId="0" borderId="155" xfId="3" applyNumberFormat="1" applyFont="1" applyFill="1" applyBorder="1" applyAlignment="1">
      <alignment vertical="center"/>
    </xf>
    <xf numFmtId="2" fontId="0" fillId="0" borderId="155" xfId="3" applyNumberFormat="1" applyFont="1" applyFill="1" applyBorder="1" applyAlignment="1">
      <alignment vertical="center"/>
    </xf>
    <xf numFmtId="164" fontId="0" fillId="0" borderId="155" xfId="0" applyNumberFormat="1" applyBorder="1" applyAlignment="1">
      <alignment vertical="center"/>
    </xf>
    <xf numFmtId="0" fontId="0" fillId="0" borderId="155" xfId="0" applyBorder="1" applyAlignment="1">
      <alignment vertical="center"/>
    </xf>
    <xf numFmtId="0" fontId="0" fillId="0" borderId="155" xfId="0" applyBorder="1"/>
    <xf numFmtId="0" fontId="0" fillId="0" borderId="149" xfId="0" applyBorder="1"/>
    <xf numFmtId="164" fontId="0" fillId="0" borderId="157" xfId="3" applyNumberFormat="1" applyFont="1" applyFill="1" applyBorder="1" applyAlignment="1">
      <alignment vertical="center"/>
    </xf>
    <xf numFmtId="2" fontId="0" fillId="0" borderId="157" xfId="3" applyNumberFormat="1" applyFont="1" applyFill="1" applyBorder="1" applyAlignment="1">
      <alignment vertical="center"/>
    </xf>
    <xf numFmtId="0" fontId="0" fillId="20" borderId="149" xfId="0" applyFill="1" applyBorder="1"/>
    <xf numFmtId="164" fontId="0" fillId="20" borderId="157" xfId="3" applyNumberFormat="1" applyFont="1" applyFill="1" applyBorder="1" applyAlignment="1">
      <alignment vertical="center"/>
    </xf>
    <xf numFmtId="2" fontId="0" fillId="20" borderId="157" xfId="3" applyNumberFormat="1" applyFont="1" applyFill="1" applyBorder="1" applyAlignment="1">
      <alignment vertical="center"/>
    </xf>
    <xf numFmtId="164" fontId="0" fillId="20" borderId="157" xfId="0" applyNumberFormat="1" applyFill="1" applyBorder="1" applyAlignment="1">
      <alignment vertical="center"/>
    </xf>
    <xf numFmtId="0" fontId="0" fillId="20" borderId="157" xfId="0" applyFill="1" applyBorder="1" applyAlignment="1">
      <alignment vertical="center"/>
    </xf>
    <xf numFmtId="0" fontId="0" fillId="2" borderId="157" xfId="0" applyFill="1" applyBorder="1" applyAlignment="1">
      <alignment vertical="center"/>
    </xf>
    <xf numFmtId="0" fontId="0" fillId="20" borderId="150" xfId="0" applyFill="1" applyBorder="1"/>
    <xf numFmtId="2" fontId="0" fillId="20" borderId="158" xfId="3" applyNumberFormat="1" applyFont="1" applyFill="1" applyBorder="1" applyAlignment="1">
      <alignment vertical="center"/>
    </xf>
    <xf numFmtId="0" fontId="1" fillId="16" borderId="169" xfId="0" applyFont="1" applyFill="1" applyBorder="1" applyAlignment="1">
      <alignment vertical="center" textRotation="90" wrapText="1"/>
    </xf>
    <xf numFmtId="2" fontId="0" fillId="0" borderId="158" xfId="3" applyNumberFormat="1" applyFont="1" applyFill="1" applyBorder="1" applyAlignment="1">
      <alignment vertical="center"/>
    </xf>
    <xf numFmtId="0" fontId="0" fillId="0" borderId="153" xfId="0" applyBorder="1"/>
    <xf numFmtId="164" fontId="0" fillId="0" borderId="156" xfId="3" applyNumberFormat="1" applyFont="1" applyFill="1" applyBorder="1" applyAlignment="1">
      <alignment vertical="center"/>
    </xf>
    <xf numFmtId="2" fontId="0" fillId="0" borderId="156" xfId="3" applyNumberFormat="1" applyFont="1" applyFill="1" applyBorder="1" applyAlignment="1">
      <alignment vertical="center"/>
    </xf>
    <xf numFmtId="164" fontId="0" fillId="2" borderId="156" xfId="0" applyNumberFormat="1" applyFill="1" applyBorder="1" applyAlignment="1">
      <alignment vertical="center"/>
    </xf>
    <xf numFmtId="164" fontId="0" fillId="0" borderId="176" xfId="0" applyNumberFormat="1" applyBorder="1" applyAlignment="1">
      <alignment vertical="center"/>
    </xf>
    <xf numFmtId="0" fontId="0" fillId="0" borderId="176" xfId="0" applyBorder="1" applyAlignment="1">
      <alignment vertical="center"/>
    </xf>
    <xf numFmtId="0" fontId="0" fillId="0" borderId="156" xfId="0" applyBorder="1" applyAlignment="1">
      <alignment vertical="center"/>
    </xf>
    <xf numFmtId="0" fontId="0" fillId="2" borderId="156" xfId="0" applyFill="1" applyBorder="1" applyAlignment="1">
      <alignment vertical="center"/>
    </xf>
    <xf numFmtId="0" fontId="9" fillId="0" borderId="151" xfId="0" applyFont="1" applyFill="1" applyBorder="1"/>
    <xf numFmtId="164" fontId="0" fillId="0" borderId="158" xfId="3" applyNumberFormat="1" applyFont="1" applyFill="1" applyBorder="1"/>
    <xf numFmtId="2" fontId="0" fillId="0" borderId="158" xfId="0" applyNumberFormat="1" applyFill="1" applyBorder="1"/>
    <xf numFmtId="164" fontId="0" fillId="0" borderId="158" xfId="0" applyNumberFormat="1" applyFill="1" applyBorder="1"/>
    <xf numFmtId="0" fontId="9" fillId="0" borderId="158" xfId="0" applyFont="1" applyFill="1" applyBorder="1"/>
    <xf numFmtId="0" fontId="0" fillId="0" borderId="158" xfId="0" applyFill="1" applyBorder="1"/>
    <xf numFmtId="0" fontId="0" fillId="0" borderId="152" xfId="0" applyFill="1" applyBorder="1"/>
    <xf numFmtId="0" fontId="0" fillId="4" borderId="5" xfId="0" applyFont="1" applyFill="1" applyBorder="1" applyAlignment="1">
      <alignment wrapText="1"/>
    </xf>
    <xf numFmtId="0" fontId="0" fillId="4" borderId="6" xfId="0" applyFont="1" applyFill="1" applyBorder="1" applyAlignment="1">
      <alignment horizontal="left" wrapText="1"/>
    </xf>
    <xf numFmtId="0" fontId="0" fillId="4" borderId="12" xfId="0" applyFont="1" applyFill="1" applyBorder="1" applyAlignment="1">
      <alignment horizontal="left" wrapText="1"/>
    </xf>
    <xf numFmtId="0" fontId="0" fillId="4" borderId="38" xfId="0" applyFont="1" applyFill="1" applyBorder="1" applyAlignment="1">
      <alignment wrapText="1"/>
    </xf>
    <xf numFmtId="0" fontId="0" fillId="4" borderId="8" xfId="0" applyFont="1" applyFill="1" applyBorder="1" applyAlignment="1">
      <alignment wrapText="1"/>
    </xf>
    <xf numFmtId="0" fontId="0" fillId="4" borderId="11" xfId="0" applyFont="1" applyFill="1" applyBorder="1" applyAlignment="1">
      <alignment wrapText="1"/>
    </xf>
    <xf numFmtId="0" fontId="21" fillId="11" borderId="138" xfId="0" applyFont="1" applyFill="1" applyBorder="1" applyAlignment="1">
      <alignment horizontal="left" wrapText="1"/>
    </xf>
    <xf numFmtId="0" fontId="21" fillId="11" borderId="124" xfId="0" applyFont="1" applyFill="1" applyBorder="1" applyAlignment="1">
      <alignment wrapText="1"/>
    </xf>
    <xf numFmtId="0" fontId="9" fillId="4" borderId="0" xfId="0" applyNumberFormat="1" applyFont="1" applyFill="1" applyAlignment="1" applyProtection="1">
      <alignment horizontal="left"/>
      <protection locked="0"/>
    </xf>
    <xf numFmtId="0" fontId="49" fillId="16" borderId="164" xfId="0" applyFont="1" applyFill="1" applyBorder="1" applyAlignment="1">
      <alignment vertical="center" textRotation="90" wrapText="1"/>
    </xf>
    <xf numFmtId="0" fontId="21" fillId="11" borderId="132" xfId="0" applyFont="1" applyFill="1" applyBorder="1" applyAlignment="1">
      <alignment horizontal="left" wrapText="1"/>
    </xf>
    <xf numFmtId="0" fontId="21" fillId="11" borderId="133" xfId="0" applyFont="1" applyFill="1" applyBorder="1" applyAlignment="1">
      <alignment horizontal="left" wrapText="1"/>
    </xf>
    <xf numFmtId="0" fontId="37" fillId="0" borderId="0" xfId="1" applyFont="1" applyAlignment="1">
      <alignment horizontal="left" wrapText="1"/>
    </xf>
    <xf numFmtId="0" fontId="3" fillId="0" borderId="0" xfId="0" applyFont="1" applyAlignment="1">
      <alignment horizontal="center" vertical="center" wrapText="1"/>
    </xf>
    <xf numFmtId="0" fontId="13" fillId="0" borderId="0" xfId="1" applyFont="1" applyAlignment="1">
      <alignment horizontal="center" vertical="center"/>
    </xf>
    <xf numFmtId="0" fontId="1" fillId="6" borderId="16" xfId="0" applyFont="1" applyFill="1" applyBorder="1" applyAlignment="1">
      <alignment horizontal="left" wrapText="1"/>
    </xf>
    <xf numFmtId="0" fontId="1" fillId="6" borderId="17" xfId="0" applyFont="1" applyFill="1" applyBorder="1" applyAlignment="1">
      <alignment horizontal="left" wrapText="1"/>
    </xf>
    <xf numFmtId="0" fontId="0" fillId="4" borderId="129" xfId="0" applyFont="1" applyFill="1" applyBorder="1" applyAlignment="1">
      <alignment horizontal="left" wrapText="1"/>
    </xf>
    <xf numFmtId="0" fontId="0" fillId="4" borderId="130" xfId="0" applyFont="1" applyFill="1" applyBorder="1" applyAlignment="1">
      <alignment horizontal="left" wrapText="1"/>
    </xf>
    <xf numFmtId="0" fontId="0" fillId="4" borderId="98" xfId="0" applyFont="1" applyFill="1" applyBorder="1" applyAlignment="1">
      <alignment horizontal="left" wrapText="1"/>
    </xf>
    <xf numFmtId="0" fontId="0" fillId="4" borderId="117" xfId="0" applyFont="1" applyFill="1" applyBorder="1" applyAlignment="1">
      <alignment horizontal="left" wrapText="1"/>
    </xf>
    <xf numFmtId="0" fontId="0" fillId="4" borderId="128" xfId="0" applyFont="1" applyFill="1" applyBorder="1" applyAlignment="1">
      <alignment horizontal="left" wrapText="1"/>
    </xf>
    <xf numFmtId="0" fontId="0" fillId="4" borderId="100" xfId="0" applyFont="1" applyFill="1" applyBorder="1" applyAlignment="1">
      <alignment horizontal="left" wrapText="1"/>
    </xf>
    <xf numFmtId="0" fontId="4" fillId="0" borderId="0" xfId="0" applyFont="1" applyFill="1" applyBorder="1" applyAlignment="1" applyProtection="1">
      <alignment horizontal="center" vertical="center" wrapText="1"/>
    </xf>
    <xf numFmtId="0" fontId="19" fillId="8" borderId="27" xfId="0" applyFont="1" applyFill="1" applyBorder="1" applyAlignment="1">
      <alignment wrapText="1"/>
    </xf>
    <xf numFmtId="0" fontId="20" fillId="0" borderId="28" xfId="0" applyFont="1" applyBorder="1" applyAlignment="1"/>
    <xf numFmtId="0" fontId="6" fillId="2" borderId="16" xfId="0" applyFont="1" applyFill="1" applyBorder="1" applyAlignment="1">
      <alignment horizontal="left" wrapText="1"/>
    </xf>
    <xf numFmtId="0" fontId="6" fillId="2" borderId="17" xfId="0" applyFont="1" applyFill="1" applyBorder="1" applyAlignment="1">
      <alignment horizontal="left" wrapText="1"/>
    </xf>
    <xf numFmtId="0" fontId="1" fillId="0" borderId="97" xfId="0" applyFont="1" applyBorder="1" applyAlignment="1">
      <alignment horizontal="left" wrapText="1"/>
    </xf>
    <xf numFmtId="0" fontId="1" fillId="0" borderId="16" xfId="0" applyFont="1" applyBorder="1" applyAlignment="1">
      <alignment horizontal="left" wrapText="1"/>
    </xf>
    <xf numFmtId="0" fontId="1" fillId="0" borderId="17" xfId="0" applyFont="1" applyBorder="1" applyAlignment="1">
      <alignment horizontal="left" wrapText="1"/>
    </xf>
    <xf numFmtId="0" fontId="1" fillId="6" borderId="136" xfId="0" applyFont="1" applyFill="1" applyBorder="1" applyAlignment="1">
      <alignment horizontal="left" wrapText="1"/>
    </xf>
    <xf numFmtId="0" fontId="1" fillId="6" borderId="137" xfId="0" applyFont="1" applyFill="1" applyBorder="1" applyAlignment="1">
      <alignment horizontal="left" wrapText="1"/>
    </xf>
    <xf numFmtId="0" fontId="21" fillId="11" borderId="49" xfId="0" applyFont="1" applyFill="1" applyBorder="1" applyAlignment="1">
      <alignment horizontal="left" wrapText="1"/>
    </xf>
    <xf numFmtId="0" fontId="21" fillId="11" borderId="55" xfId="0" applyFont="1" applyFill="1" applyBorder="1" applyAlignment="1">
      <alignment horizontal="left" wrapText="1"/>
    </xf>
    <xf numFmtId="0" fontId="21" fillId="11" borderId="48" xfId="0" applyFont="1" applyFill="1" applyBorder="1" applyAlignment="1">
      <alignment horizontal="left" wrapText="1"/>
    </xf>
    <xf numFmtId="0" fontId="6" fillId="2" borderId="0" xfId="0" applyFont="1" applyFill="1" applyBorder="1" applyAlignment="1">
      <alignment horizontal="left" wrapText="1"/>
    </xf>
    <xf numFmtId="0" fontId="0" fillId="11" borderId="43" xfId="0" applyFont="1" applyFill="1" applyBorder="1" applyAlignment="1">
      <alignment horizontal="left" wrapText="1"/>
    </xf>
    <xf numFmtId="0" fontId="0" fillId="11" borderId="56" xfId="0" applyFont="1" applyFill="1" applyBorder="1" applyAlignment="1">
      <alignment horizontal="left" wrapText="1"/>
    </xf>
    <xf numFmtId="0" fontId="0" fillId="11" borderId="42" xfId="0" applyFont="1" applyFill="1" applyBorder="1" applyAlignment="1">
      <alignment horizontal="left" wrapText="1"/>
    </xf>
    <xf numFmtId="0" fontId="1" fillId="6" borderId="143" xfId="0" applyFont="1" applyFill="1" applyBorder="1" applyAlignment="1">
      <alignment horizontal="left" wrapText="1"/>
    </xf>
    <xf numFmtId="0" fontId="1" fillId="6" borderId="144" xfId="0" applyFont="1" applyFill="1" applyBorder="1" applyAlignment="1">
      <alignment horizontal="left" wrapText="1"/>
    </xf>
    <xf numFmtId="0" fontId="1" fillId="6" borderId="141" xfId="0" applyFont="1" applyFill="1" applyBorder="1" applyAlignment="1">
      <alignment horizontal="left" wrapText="1"/>
    </xf>
    <xf numFmtId="0" fontId="1" fillId="6" borderId="142" xfId="0" applyFont="1" applyFill="1" applyBorder="1" applyAlignment="1">
      <alignment horizontal="left" wrapText="1"/>
    </xf>
    <xf numFmtId="0" fontId="21" fillId="11" borderId="138" xfId="0" applyFont="1" applyFill="1" applyBorder="1" applyAlignment="1">
      <alignment horizontal="left" wrapText="1"/>
    </xf>
    <xf numFmtId="0" fontId="21" fillId="11" borderId="139" xfId="0" applyFont="1" applyFill="1" applyBorder="1" applyAlignment="1">
      <alignment horizontal="left" wrapText="1"/>
    </xf>
    <xf numFmtId="0" fontId="21" fillId="11" borderId="140" xfId="0" applyFont="1" applyFill="1" applyBorder="1" applyAlignment="1">
      <alignment horizontal="left" wrapText="1"/>
    </xf>
    <xf numFmtId="0" fontId="3" fillId="0" borderId="0" xfId="0" applyFont="1" applyAlignment="1">
      <alignment horizontal="center" wrapText="1"/>
    </xf>
    <xf numFmtId="0" fontId="6" fillId="2" borderId="27" xfId="0" applyFont="1" applyFill="1" applyBorder="1" applyAlignment="1">
      <alignment horizontal="left" wrapText="1"/>
    </xf>
    <xf numFmtId="0" fontId="6" fillId="2" borderId="28" xfId="0" applyFont="1" applyFill="1" applyBorder="1" applyAlignment="1">
      <alignment horizontal="left" wrapText="1"/>
    </xf>
    <xf numFmtId="0" fontId="1" fillId="0" borderId="114" xfId="0" applyFont="1" applyBorder="1" applyAlignment="1">
      <alignment horizontal="left" wrapText="1"/>
    </xf>
    <xf numFmtId="0" fontId="1" fillId="0" borderId="134" xfId="0" applyFont="1" applyBorder="1" applyAlignment="1">
      <alignment horizontal="left" wrapText="1"/>
    </xf>
    <xf numFmtId="0" fontId="1" fillId="0" borderId="135" xfId="0" applyFont="1" applyBorder="1" applyAlignment="1">
      <alignment horizontal="left" wrapText="1"/>
    </xf>
    <xf numFmtId="0" fontId="36" fillId="0" borderId="0" xfId="1" applyFont="1" applyAlignment="1">
      <alignment horizontal="center" wrapText="1"/>
    </xf>
    <xf numFmtId="0" fontId="9" fillId="0" borderId="0" xfId="1" applyFont="1" applyAlignment="1"/>
    <xf numFmtId="0" fontId="13" fillId="0" borderId="0" xfId="1" applyFont="1" applyAlignment="1">
      <alignment horizontal="center" vertical="center" wrapText="1"/>
    </xf>
    <xf numFmtId="0" fontId="44" fillId="16" borderId="71" xfId="0" applyFont="1" applyFill="1" applyBorder="1"/>
    <xf numFmtId="0" fontId="44" fillId="16" borderId="72" xfId="0" applyFont="1" applyFill="1" applyBorder="1"/>
    <xf numFmtId="0" fontId="44" fillId="16" borderId="73" xfId="0" applyFont="1" applyFill="1" applyBorder="1"/>
    <xf numFmtId="0" fontId="45" fillId="0" borderId="72" xfId="1" applyFont="1" applyFill="1" applyBorder="1"/>
    <xf numFmtId="0" fontId="45" fillId="0" borderId="73" xfId="1" applyFont="1" applyFill="1" applyBorder="1"/>
    <xf numFmtId="0" fontId="6" fillId="2" borderId="14" xfId="0" applyFont="1" applyFill="1" applyBorder="1" applyAlignment="1">
      <alignment horizontal="left" wrapText="1"/>
    </xf>
    <xf numFmtId="0" fontId="4" fillId="0" borderId="0" xfId="0" applyFont="1" applyFill="1" applyBorder="1" applyAlignment="1" applyProtection="1">
      <alignment horizontal="center"/>
    </xf>
    <xf numFmtId="0" fontId="44" fillId="16" borderId="15" xfId="0" applyFont="1" applyFill="1" applyBorder="1"/>
    <xf numFmtId="0" fontId="44" fillId="16" borderId="16" xfId="0" applyFont="1" applyFill="1" applyBorder="1"/>
    <xf numFmtId="0" fontId="44" fillId="16" borderId="17" xfId="0" applyFont="1" applyFill="1" applyBorder="1"/>
    <xf numFmtId="0" fontId="6" fillId="2" borderId="0" xfId="0" applyFont="1" applyFill="1"/>
    <xf numFmtId="0" fontId="44" fillId="16" borderId="39" xfId="0" applyFont="1" applyFill="1" applyBorder="1"/>
    <xf numFmtId="0" fontId="44" fillId="16" borderId="0" xfId="0" applyFont="1" applyFill="1"/>
    <xf numFmtId="0" fontId="1" fillId="16" borderId="165" xfId="0" applyFont="1" applyFill="1" applyBorder="1" applyAlignment="1">
      <alignment horizontal="center" vertical="center" textRotation="90"/>
    </xf>
    <xf numFmtId="0" fontId="1" fillId="16" borderId="166" xfId="0" applyFont="1" applyFill="1" applyBorder="1" applyAlignment="1">
      <alignment horizontal="center" vertical="center" textRotation="90"/>
    </xf>
    <xf numFmtId="0" fontId="1" fillId="16" borderId="167" xfId="0" applyFont="1" applyFill="1" applyBorder="1" applyAlignment="1">
      <alignment horizontal="center" vertical="center" textRotation="90"/>
    </xf>
    <xf numFmtId="0" fontId="1" fillId="16" borderId="173" xfId="0" applyFont="1" applyFill="1" applyBorder="1" applyAlignment="1">
      <alignment horizontal="center" vertical="center" textRotation="90" wrapText="1"/>
    </xf>
    <xf numFmtId="0" fontId="1" fillId="16" borderId="174" xfId="0" applyFont="1" applyFill="1" applyBorder="1" applyAlignment="1">
      <alignment horizontal="center" vertical="center" textRotation="90" wrapText="1"/>
    </xf>
    <xf numFmtId="0" fontId="1" fillId="16" borderId="175" xfId="0" applyFont="1" applyFill="1" applyBorder="1" applyAlignment="1">
      <alignment horizontal="center" vertical="center" textRotation="90" wrapText="1"/>
    </xf>
    <xf numFmtId="0" fontId="1" fillId="0" borderId="174" xfId="0" applyFont="1" applyBorder="1" applyAlignment="1">
      <alignment horizontal="center" vertical="center" textRotation="90" wrapText="1"/>
    </xf>
    <xf numFmtId="0" fontId="1" fillId="0" borderId="175" xfId="0" applyFont="1" applyBorder="1" applyAlignment="1">
      <alignment horizontal="center" vertical="center" textRotation="90" wrapText="1"/>
    </xf>
    <xf numFmtId="0" fontId="1" fillId="0" borderId="173" xfId="0" applyFont="1" applyBorder="1" applyAlignment="1">
      <alignment horizontal="center" vertical="center" textRotation="90" wrapText="1"/>
    </xf>
    <xf numFmtId="0" fontId="1" fillId="16" borderId="169" xfId="0" applyFont="1" applyFill="1" applyBorder="1" applyAlignment="1">
      <alignment horizontal="center" vertical="center" textRotation="90"/>
    </xf>
    <xf numFmtId="0" fontId="1" fillId="16" borderId="169" xfId="0" applyFont="1" applyFill="1" applyBorder="1" applyAlignment="1">
      <alignment horizontal="center" vertical="center" textRotation="90" wrapText="1"/>
    </xf>
    <xf numFmtId="0" fontId="1" fillId="16" borderId="165" xfId="0" applyFont="1" applyFill="1" applyBorder="1" applyAlignment="1">
      <alignment horizontal="center" vertical="center" textRotation="90" wrapText="1" shrinkToFit="1"/>
    </xf>
    <xf numFmtId="0" fontId="1" fillId="16" borderId="166" xfId="0" applyFont="1" applyFill="1" applyBorder="1" applyAlignment="1">
      <alignment horizontal="center" vertical="center" textRotation="90" wrapText="1" shrinkToFit="1"/>
    </xf>
    <xf numFmtId="0" fontId="1" fillId="16" borderId="165" xfId="0" applyFont="1" applyFill="1" applyBorder="1" applyAlignment="1">
      <alignment horizontal="center" vertical="center" textRotation="90" shrinkToFit="1"/>
    </xf>
    <xf numFmtId="0" fontId="1" fillId="16" borderId="166" xfId="0" applyFont="1" applyFill="1" applyBorder="1" applyAlignment="1">
      <alignment horizontal="center" vertical="center" textRotation="90" shrinkToFit="1"/>
    </xf>
    <xf numFmtId="0" fontId="1" fillId="16" borderId="165" xfId="0" applyFont="1" applyFill="1" applyBorder="1" applyAlignment="1">
      <alignment horizontal="center" vertical="center" textRotation="90" wrapText="1"/>
    </xf>
    <xf numFmtId="0" fontId="1" fillId="16" borderId="166" xfId="0" applyFont="1" applyFill="1" applyBorder="1" applyAlignment="1">
      <alignment horizontal="center" vertical="center" textRotation="90" wrapText="1"/>
    </xf>
    <xf numFmtId="0" fontId="49" fillId="16" borderId="165" xfId="0" applyFont="1" applyFill="1" applyBorder="1" applyAlignment="1">
      <alignment horizontal="center" vertical="center" textRotation="90" wrapText="1"/>
    </xf>
    <xf numFmtId="0" fontId="49" fillId="16" borderId="167" xfId="0" applyFont="1" applyFill="1" applyBorder="1" applyAlignment="1">
      <alignment horizontal="center" vertical="center" textRotation="90" wrapText="1"/>
    </xf>
    <xf numFmtId="0" fontId="49" fillId="16" borderId="166" xfId="0" applyFont="1" applyFill="1" applyBorder="1" applyAlignment="1">
      <alignment horizontal="center" vertical="center" textRotation="90" wrapText="1"/>
    </xf>
    <xf numFmtId="0" fontId="13" fillId="19" borderId="145" xfId="0" applyFont="1" applyFill="1" applyBorder="1" applyAlignment="1">
      <alignment horizontal="center"/>
    </xf>
    <xf numFmtId="0" fontId="13" fillId="19" borderId="146" xfId="0" applyFont="1" applyFill="1" applyBorder="1" applyAlignment="1">
      <alignment horizontal="center"/>
    </xf>
    <xf numFmtId="0" fontId="13" fillId="19" borderId="147" xfId="0" applyFont="1" applyFill="1" applyBorder="1" applyAlignment="1">
      <alignment horizontal="center"/>
    </xf>
    <xf numFmtId="0" fontId="13" fillId="19" borderId="155" xfId="0" applyFont="1" applyFill="1" applyBorder="1" applyAlignment="1">
      <alignment horizontal="center"/>
    </xf>
    <xf numFmtId="0" fontId="13" fillId="19" borderId="148" xfId="0" applyFont="1" applyFill="1" applyBorder="1" applyAlignment="1">
      <alignment horizontal="center"/>
    </xf>
    <xf numFmtId="0" fontId="1" fillId="16" borderId="164" xfId="0" applyFont="1" applyFill="1" applyBorder="1" applyAlignment="1">
      <alignment horizontal="center" vertical="center" textRotation="90"/>
    </xf>
    <xf numFmtId="0" fontId="1" fillId="16" borderId="167" xfId="0" applyFont="1" applyFill="1" applyBorder="1" applyAlignment="1">
      <alignment horizontal="center" vertical="center" textRotation="90" wrapText="1"/>
    </xf>
  </cellXfs>
  <cellStyles count="4">
    <cellStyle name="Currency" xfId="3" builtinId="4"/>
    <cellStyle name="Normal" xfId="0" builtinId="0"/>
    <cellStyle name="Normal 2" xfId="1" xr:uid="{00000000-0005-0000-0000-000002000000}"/>
    <cellStyle name="Normal 7"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2</xdr:colOff>
      <xdr:row>0</xdr:row>
      <xdr:rowOff>36286</xdr:rowOff>
    </xdr:from>
    <xdr:ext cx="1524000" cy="523875"/>
    <xdr:pic>
      <xdr:nvPicPr>
        <xdr:cNvPr id="4" name="image1.png">
          <a:extLst>
            <a:ext uri="{FF2B5EF4-FFF2-40B4-BE49-F238E27FC236}">
              <a16:creationId xmlns:a16="http://schemas.microsoft.com/office/drawing/2014/main" id="{BA187854-AD87-264A-8E64-304C1C6D61A1}"/>
            </a:ext>
          </a:extLst>
        </xdr:cNvPr>
        <xdr:cNvPicPr preferRelativeResize="0"/>
      </xdr:nvPicPr>
      <xdr:blipFill>
        <a:blip xmlns:r="http://schemas.openxmlformats.org/officeDocument/2006/relationships" r:embed="rId1" cstate="print"/>
        <a:stretch>
          <a:fillRect/>
        </a:stretch>
      </xdr:blipFill>
      <xdr:spPr>
        <a:xfrm>
          <a:off x="199573" y="36286"/>
          <a:ext cx="1524000" cy="5238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twoCellAnchor editAs="oneCell">
    <xdr:from>
      <xdr:col>0</xdr:col>
      <xdr:colOff>203200</xdr:colOff>
      <xdr:row>0</xdr:row>
      <xdr:rowOff>101600</xdr:rowOff>
    </xdr:from>
    <xdr:to>
      <xdr:col>0</xdr:col>
      <xdr:colOff>1672771</xdr:colOff>
      <xdr:row>2</xdr:row>
      <xdr:rowOff>5631</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3200" y="101600"/>
          <a:ext cx="1469571" cy="49458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139700</xdr:rowOff>
    </xdr:from>
    <xdr:to>
      <xdr:col>0</xdr:col>
      <xdr:colOff>1507671</xdr:colOff>
      <xdr:row>2</xdr:row>
      <xdr:rowOff>153798</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 y="139700"/>
          <a:ext cx="1469571" cy="50939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19050</xdr:colOff>
      <xdr:row>0</xdr:row>
      <xdr:rowOff>38100</xdr:rowOff>
    </xdr:from>
    <xdr:ext cx="1466850" cy="419100"/>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19050" y="38100"/>
          <a:ext cx="1466850" cy="419100"/>
        </a:xfrm>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twoCellAnchor editAs="oneCell">
    <xdr:from>
      <xdr:col>0</xdr:col>
      <xdr:colOff>101600</xdr:colOff>
      <xdr:row>0</xdr:row>
      <xdr:rowOff>0</xdr:rowOff>
    </xdr:from>
    <xdr:to>
      <xdr:col>0</xdr:col>
      <xdr:colOff>1571171</xdr:colOff>
      <xdr:row>2</xdr:row>
      <xdr:rowOff>1398</xdr:rowOff>
    </xdr:to>
    <xdr:pic>
      <xdr:nvPicPr>
        <xdr:cNvPr id="2" name="Picture 1">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1600" y="0"/>
          <a:ext cx="1469571" cy="49669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iofilcom%20_budget_16_05_2013.VFinal.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Grand%20Challenges%20Budget.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SNV%20budget%201.xls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flow and legend"/>
      <sheetName val="Instructions"/>
      <sheetName val="Budgeting ----&gt;"/>
      <sheetName val="Assumptions"/>
      <sheetName val="Personnel"/>
      <sheetName val="Travel"/>
      <sheetName val="Sub-Grants"/>
      <sheetName val="Capital Equipment"/>
      <sheetName val="Consulting"/>
      <sheetName val="Other Direct Costs"/>
      <sheetName val="Funding"/>
      <sheetName val="Geography &amp; FX"/>
      <sheetName val="Project Budget"/>
      <sheetName val="Gates Foundation Budget"/>
      <sheetName val="Co-funding"/>
      <sheetName val="Breakdown by Categories"/>
      <sheetName val="Indirect Cost Calculations"/>
      <sheetName val="Reporting &amp; Reforecasting --&gt;"/>
      <sheetName val="Actual Costs &amp; Expected Funding"/>
      <sheetName val="Period 1 Reforecast"/>
      <sheetName val="Period 2 Reforecast"/>
      <sheetName val="Period 3 Reforecast"/>
      <sheetName val="Period 4 Reforecast"/>
      <sheetName val="Period 5 Reforecast"/>
      <sheetName val="Period 6 Reforecast"/>
      <sheetName val="Period 7 Reforecast"/>
      <sheetName val="Geography &amp; FX Estimates"/>
      <sheetName val="Financial Progress Summary"/>
      <sheetName val="HIDDEN Budget Calc Tab"/>
    </sheetNames>
    <sheetDataSet>
      <sheetData sheetId="0"/>
      <sheetData sheetId="1"/>
      <sheetData sheetId="2"/>
      <sheetData sheetId="3">
        <row r="7">
          <cell r="C7" t="str">
            <v>BIOLOGICAL FILTERS &amp; COMPOSTERS LTD</v>
          </cell>
        </row>
        <row r="8">
          <cell r="C8" t="str">
            <v>DEVELOPMENT OF BIOFIL TOILET SYSTEM TO ACHIEVE SCALE UP</v>
          </cell>
        </row>
        <row r="11">
          <cell r="C11">
            <v>2013</v>
          </cell>
        </row>
        <row r="12">
          <cell r="C12">
            <v>2015</v>
          </cell>
        </row>
        <row r="15">
          <cell r="C15">
            <v>41410</v>
          </cell>
        </row>
        <row r="19">
          <cell r="C19">
            <v>0</v>
          </cell>
        </row>
        <row r="23">
          <cell r="C23">
            <v>0</v>
          </cell>
        </row>
        <row r="50">
          <cell r="C50" t="str">
            <v>Grand Challenges Canada</v>
          </cell>
        </row>
      </sheetData>
      <sheetData sheetId="4">
        <row r="8">
          <cell r="AF8">
            <v>324000</v>
          </cell>
        </row>
      </sheetData>
      <sheetData sheetId="5">
        <row r="8">
          <cell r="U8">
            <v>55700</v>
          </cell>
        </row>
      </sheetData>
      <sheetData sheetId="6">
        <row r="8">
          <cell r="U8">
            <v>0</v>
          </cell>
        </row>
      </sheetData>
      <sheetData sheetId="7">
        <row r="8">
          <cell r="AB8">
            <v>0</v>
          </cell>
        </row>
      </sheetData>
      <sheetData sheetId="8"/>
      <sheetData sheetId="9">
        <row r="8">
          <cell r="AB8">
            <v>107160</v>
          </cell>
        </row>
      </sheetData>
      <sheetData sheetId="10">
        <row r="20">
          <cell r="D20">
            <v>0.5</v>
          </cell>
          <cell r="G20">
            <v>0.5</v>
          </cell>
          <cell r="J20">
            <v>0</v>
          </cell>
          <cell r="M20">
            <v>0</v>
          </cell>
          <cell r="P20">
            <v>0.5</v>
          </cell>
          <cell r="S20">
            <v>0.5</v>
          </cell>
        </row>
      </sheetData>
      <sheetData sheetId="11"/>
      <sheetData sheetId="12">
        <row r="24">
          <cell r="J24">
            <v>957860</v>
          </cell>
        </row>
        <row r="31">
          <cell r="J31">
            <v>957860</v>
          </cell>
        </row>
      </sheetData>
      <sheetData sheetId="13">
        <row r="26">
          <cell r="J26">
            <v>478930</v>
          </cell>
        </row>
      </sheetData>
      <sheetData sheetId="14"/>
      <sheetData sheetId="15"/>
      <sheetData sheetId="16"/>
      <sheetData sheetId="17"/>
      <sheetData sheetId="18">
        <row r="12">
          <cell r="B12" t="str">
            <v>Period 1</v>
          </cell>
        </row>
      </sheetData>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Staff Costs"/>
      <sheetName val="Supplies"/>
      <sheetName val="Exchange Rate"/>
      <sheetName val="Product Sales"/>
      <sheetName val="M&amp;E Costs"/>
      <sheetName val="FX"/>
    </sheetNames>
    <sheetDataSet>
      <sheetData sheetId="0"/>
      <sheetData sheetId="1"/>
      <sheetData sheetId="2"/>
      <sheetData sheetId="3">
        <row r="5">
          <cell r="B5">
            <v>84.77</v>
          </cell>
        </row>
      </sheetData>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OVERHEAD"/>
      <sheetName val="STAFF"/>
      <sheetName val="MARKETING"/>
      <sheetName val="M&amp;E"/>
      <sheetName val="Exchange Rates"/>
    </sheetNames>
    <sheetDataSet>
      <sheetData sheetId="0"/>
      <sheetData sheetId="1"/>
      <sheetData sheetId="2"/>
      <sheetData sheetId="3"/>
      <sheetData sheetId="4"/>
      <sheetData sheetId="5">
        <row r="2">
          <cell r="B2">
            <v>85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A1:O70"/>
  <sheetViews>
    <sheetView showGridLines="0" zoomScale="70" zoomScaleNormal="70" workbookViewId="0">
      <selection activeCell="B2" sqref="B2:E2"/>
    </sheetView>
  </sheetViews>
  <sheetFormatPr baseColWidth="10" defaultColWidth="10.6640625" defaultRowHeight="20" x14ac:dyDescent="0.2"/>
  <cols>
    <col min="1" max="1" width="2.6640625" style="29" customWidth="1"/>
    <col min="2" max="2" width="77.1640625" style="38" customWidth="1"/>
    <col min="3" max="3" width="7.33203125" style="38" customWidth="1"/>
    <col min="4" max="4" width="65.5" style="38" customWidth="1"/>
    <col min="5" max="5" width="55.6640625" style="38" bestFit="1" customWidth="1"/>
    <col min="6" max="15" width="10.6640625" style="38"/>
    <col min="16" max="16384" width="10.6640625" style="29"/>
  </cols>
  <sheetData>
    <row r="1" spans="1:15" ht="24" customHeight="1" x14ac:dyDescent="0.2">
      <c r="A1" s="430" t="s">
        <v>288</v>
      </c>
      <c r="B1" s="430"/>
      <c r="C1" s="430"/>
      <c r="D1" s="430"/>
      <c r="E1" s="430"/>
      <c r="F1" s="148"/>
      <c r="G1" s="148"/>
      <c r="H1" s="148"/>
      <c r="J1" s="29"/>
      <c r="K1" s="29"/>
      <c r="L1" s="29"/>
      <c r="M1" s="29"/>
      <c r="N1" s="29"/>
      <c r="O1" s="29"/>
    </row>
    <row r="2" spans="1:15" s="31" customFormat="1" ht="13" customHeight="1" x14ac:dyDescent="0.2">
      <c r="B2" s="431" t="s">
        <v>308</v>
      </c>
      <c r="C2" s="431"/>
      <c r="D2" s="431"/>
      <c r="E2" s="431"/>
    </row>
    <row r="3" spans="1:15" s="31" customFormat="1" ht="13" customHeight="1" x14ac:dyDescent="0.2">
      <c r="B3" s="30"/>
      <c r="C3" s="30"/>
      <c r="D3" s="30"/>
    </row>
    <row r="4" spans="1:15" ht="18" x14ac:dyDescent="0.2">
      <c r="B4" s="32" t="s">
        <v>306</v>
      </c>
      <c r="C4" s="32"/>
      <c r="D4" s="33"/>
      <c r="E4" s="33"/>
      <c r="F4" s="29"/>
      <c r="G4" s="29"/>
      <c r="H4" s="29"/>
      <c r="I4" s="29"/>
      <c r="J4" s="29"/>
      <c r="K4" s="29"/>
      <c r="L4" s="29"/>
      <c r="M4" s="29"/>
      <c r="N4" s="29"/>
      <c r="O4" s="29"/>
    </row>
    <row r="5" spans="1:15" ht="14" x14ac:dyDescent="0.15">
      <c r="B5" s="34"/>
      <c r="C5" s="34"/>
      <c r="D5" s="29"/>
      <c r="E5" s="29"/>
      <c r="F5" s="29"/>
      <c r="G5" s="29"/>
      <c r="H5" s="29"/>
      <c r="I5" s="29"/>
      <c r="J5" s="29"/>
      <c r="K5" s="29"/>
      <c r="L5" s="29"/>
      <c r="M5" s="29"/>
      <c r="N5" s="29"/>
      <c r="O5" s="29"/>
    </row>
    <row r="6" spans="1:15" ht="34" customHeight="1" x14ac:dyDescent="0.15">
      <c r="B6" s="136" t="s">
        <v>304</v>
      </c>
      <c r="C6" s="137"/>
      <c r="D6" s="149" t="s">
        <v>305</v>
      </c>
      <c r="E6" s="29"/>
      <c r="F6" s="29"/>
      <c r="G6" s="29"/>
      <c r="H6" s="29"/>
      <c r="I6" s="29"/>
      <c r="J6" s="29"/>
      <c r="K6" s="29"/>
      <c r="L6" s="29"/>
      <c r="M6" s="29"/>
      <c r="N6" s="29"/>
      <c r="O6" s="29"/>
    </row>
    <row r="7" spans="1:15" ht="14" x14ac:dyDescent="0.15">
      <c r="B7" s="34"/>
      <c r="C7" s="34"/>
      <c r="D7" s="29"/>
      <c r="E7" s="29"/>
      <c r="F7" s="29"/>
      <c r="G7" s="29"/>
      <c r="H7" s="29"/>
      <c r="I7" s="29"/>
      <c r="J7" s="29"/>
      <c r="K7" s="29"/>
      <c r="L7" s="29"/>
      <c r="M7" s="29"/>
      <c r="N7" s="29"/>
      <c r="O7" s="29"/>
    </row>
    <row r="8" spans="1:15" ht="34" customHeight="1" x14ac:dyDescent="0.15">
      <c r="B8" s="136" t="s">
        <v>291</v>
      </c>
      <c r="C8" s="137"/>
      <c r="D8" s="149" t="s">
        <v>292</v>
      </c>
      <c r="E8" s="29"/>
      <c r="F8" s="29"/>
      <c r="G8" s="29"/>
      <c r="H8" s="29"/>
      <c r="I8" s="29"/>
      <c r="J8" s="29"/>
      <c r="K8" s="29"/>
      <c r="L8" s="29"/>
      <c r="M8" s="29"/>
      <c r="N8" s="29"/>
      <c r="O8" s="29"/>
    </row>
    <row r="9" spans="1:15" ht="14" x14ac:dyDescent="0.15">
      <c r="B9" s="137"/>
      <c r="C9" s="137"/>
      <c r="D9" s="150"/>
      <c r="E9" s="29"/>
      <c r="F9" s="29"/>
      <c r="G9" s="29"/>
      <c r="H9" s="29"/>
      <c r="I9" s="29"/>
      <c r="J9" s="29"/>
      <c r="K9" s="29"/>
      <c r="L9" s="29"/>
      <c r="M9" s="29"/>
      <c r="N9" s="29"/>
      <c r="O9" s="29"/>
    </row>
    <row r="10" spans="1:15" ht="34" customHeight="1" x14ac:dyDescent="0.15">
      <c r="B10" s="136" t="s">
        <v>303</v>
      </c>
      <c r="C10" s="137"/>
      <c r="D10" s="149" t="s">
        <v>293</v>
      </c>
      <c r="E10" s="29"/>
      <c r="F10" s="29"/>
      <c r="G10" s="29"/>
      <c r="H10" s="29"/>
      <c r="I10" s="29"/>
      <c r="J10" s="29"/>
      <c r="K10" s="29"/>
      <c r="L10" s="29"/>
      <c r="M10" s="29"/>
      <c r="N10" s="29"/>
      <c r="O10" s="29"/>
    </row>
    <row r="11" spans="1:15" ht="14" x14ac:dyDescent="0.15">
      <c r="B11" s="137"/>
      <c r="C11" s="137"/>
      <c r="D11" s="150"/>
      <c r="E11" s="29"/>
      <c r="F11" s="29"/>
      <c r="G11" s="29"/>
      <c r="H11" s="29"/>
      <c r="I11" s="29"/>
      <c r="J11" s="29"/>
      <c r="K11" s="29"/>
      <c r="L11" s="29"/>
      <c r="M11" s="29"/>
      <c r="N11" s="29"/>
      <c r="O11" s="29"/>
    </row>
    <row r="12" spans="1:15" ht="34" customHeight="1" x14ac:dyDescent="0.15">
      <c r="B12" s="35" t="s">
        <v>6</v>
      </c>
      <c r="C12" s="34"/>
      <c r="D12" s="425" t="s">
        <v>596</v>
      </c>
      <c r="E12" s="29"/>
      <c r="F12" s="29"/>
      <c r="G12" s="29"/>
      <c r="H12" s="29"/>
      <c r="I12" s="29"/>
      <c r="J12" s="29"/>
      <c r="K12" s="29"/>
      <c r="L12" s="29"/>
      <c r="M12" s="29"/>
      <c r="N12" s="29"/>
      <c r="O12" s="29"/>
    </row>
    <row r="13" spans="1:15" ht="14" x14ac:dyDescent="0.15">
      <c r="B13" s="29"/>
      <c r="C13" s="29"/>
      <c r="D13" s="29"/>
      <c r="E13" s="29"/>
      <c r="F13" s="29"/>
      <c r="G13" s="29"/>
      <c r="H13" s="29"/>
      <c r="I13" s="29"/>
      <c r="J13" s="29"/>
      <c r="K13" s="29"/>
      <c r="L13" s="29"/>
      <c r="M13" s="29"/>
      <c r="N13" s="29"/>
      <c r="O13" s="29"/>
    </row>
    <row r="14" spans="1:15" ht="34" customHeight="1" x14ac:dyDescent="0.15">
      <c r="B14" s="35" t="s">
        <v>7</v>
      </c>
      <c r="C14" s="36"/>
      <c r="D14" s="152" t="s">
        <v>8</v>
      </c>
      <c r="E14" s="29"/>
      <c r="F14" s="29"/>
      <c r="G14" s="29"/>
      <c r="H14" s="29"/>
      <c r="I14" s="29"/>
      <c r="J14" s="29"/>
      <c r="K14" s="29"/>
      <c r="L14" s="29"/>
      <c r="M14" s="29"/>
      <c r="N14" s="29"/>
      <c r="O14" s="29"/>
    </row>
    <row r="15" spans="1:15" ht="14" x14ac:dyDescent="0.15">
      <c r="B15" s="36"/>
      <c r="C15" s="36"/>
      <c r="D15" s="36"/>
      <c r="E15" s="29"/>
      <c r="F15" s="29"/>
      <c r="G15" s="29"/>
      <c r="H15" s="29"/>
      <c r="I15" s="29"/>
      <c r="J15" s="29"/>
      <c r="K15" s="29"/>
      <c r="L15" s="29"/>
      <c r="M15" s="29"/>
      <c r="N15" s="29"/>
      <c r="O15" s="29"/>
    </row>
    <row r="16" spans="1:15" ht="34" customHeight="1" x14ac:dyDescent="0.15">
      <c r="B16" s="35" t="s">
        <v>9</v>
      </c>
      <c r="C16" s="34"/>
      <c r="D16" s="151" t="s">
        <v>10</v>
      </c>
      <c r="E16" s="29"/>
      <c r="F16" s="29"/>
      <c r="G16" s="29"/>
      <c r="H16" s="29"/>
      <c r="I16" s="29"/>
      <c r="J16" s="29"/>
      <c r="K16" s="29"/>
      <c r="L16" s="29"/>
      <c r="M16" s="29"/>
      <c r="N16" s="29"/>
      <c r="O16" s="29"/>
    </row>
    <row r="17" spans="2:15" ht="14" x14ac:dyDescent="0.15">
      <c r="B17" s="34"/>
      <c r="C17" s="34"/>
      <c r="D17" s="34"/>
      <c r="E17" s="34"/>
      <c r="F17" s="29"/>
      <c r="G17" s="29"/>
      <c r="H17" s="29"/>
      <c r="I17" s="29"/>
      <c r="J17" s="29"/>
      <c r="K17" s="29"/>
      <c r="L17" s="29"/>
      <c r="M17" s="29"/>
      <c r="N17" s="29"/>
      <c r="O17" s="29"/>
    </row>
    <row r="18" spans="2:15" x14ac:dyDescent="0.2">
      <c r="B18" s="32" t="s">
        <v>307</v>
      </c>
      <c r="C18" s="32"/>
      <c r="D18" s="37"/>
      <c r="E18" s="37"/>
    </row>
    <row r="19" spans="2:15" s="153" customFormat="1" x14ac:dyDescent="0.2">
      <c r="B19" s="154"/>
      <c r="C19" s="154"/>
      <c r="D19" s="155"/>
      <c r="E19" s="155"/>
      <c r="F19" s="156"/>
      <c r="G19" s="156"/>
      <c r="H19" s="156"/>
      <c r="I19" s="156"/>
      <c r="J19" s="156"/>
      <c r="K19" s="156"/>
      <c r="L19" s="156"/>
      <c r="M19" s="156"/>
      <c r="N19" s="156"/>
      <c r="O19" s="156"/>
    </row>
    <row r="20" spans="2:15" ht="40" customHeight="1" x14ac:dyDescent="0.2">
      <c r="B20" s="429" t="s">
        <v>289</v>
      </c>
      <c r="C20" s="429"/>
      <c r="D20" s="429"/>
    </row>
    <row r="21" spans="2:15" ht="30" customHeight="1" x14ac:dyDescent="0.2">
      <c r="B21" s="278" t="s">
        <v>11</v>
      </c>
      <c r="C21" s="137" t="s">
        <v>12</v>
      </c>
      <c r="D21" s="278" t="s">
        <v>13</v>
      </c>
      <c r="E21" s="39"/>
      <c r="O21" s="29"/>
    </row>
    <row r="22" spans="2:15" ht="35.25" customHeight="1" x14ac:dyDescent="0.2">
      <c r="B22" s="279" t="s">
        <v>14</v>
      </c>
      <c r="C22" s="280"/>
      <c r="D22" s="281"/>
      <c r="E22" s="134"/>
      <c r="O22" s="29"/>
    </row>
    <row r="23" spans="2:15" ht="35.25" customHeight="1" x14ac:dyDescent="0.2">
      <c r="B23" s="282" t="s">
        <v>15</v>
      </c>
      <c r="C23" s="283"/>
      <c r="D23" s="284"/>
      <c r="E23" s="134"/>
      <c r="O23" s="29"/>
    </row>
    <row r="24" spans="2:15" ht="35.25" customHeight="1" x14ac:dyDescent="0.2">
      <c r="B24" s="285" t="s">
        <v>16</v>
      </c>
      <c r="C24" s="286"/>
      <c r="D24" s="287"/>
      <c r="E24" s="134"/>
    </row>
    <row r="25" spans="2:15" x14ac:dyDescent="0.2">
      <c r="B25" s="288"/>
      <c r="C25" s="288"/>
      <c r="D25" s="288"/>
      <c r="E25" s="135"/>
    </row>
    <row r="26" spans="2:15" ht="35.25" customHeight="1" x14ac:dyDescent="0.2">
      <c r="B26" s="429" t="s">
        <v>290</v>
      </c>
      <c r="C26" s="429"/>
      <c r="D26" s="429"/>
    </row>
    <row r="27" spans="2:15" ht="35" customHeight="1" x14ac:dyDescent="0.2">
      <c r="B27" s="136" t="s">
        <v>522</v>
      </c>
      <c r="C27" s="137"/>
      <c r="D27" s="138"/>
    </row>
    <row r="28" spans="2:15" x14ac:dyDescent="0.2">
      <c r="B28" s="139"/>
      <c r="C28" s="139"/>
      <c r="D28" s="140"/>
    </row>
    <row r="29" spans="2:15" ht="34" customHeight="1" x14ac:dyDescent="0.2">
      <c r="B29" s="136" t="s">
        <v>523</v>
      </c>
      <c r="C29" s="137"/>
      <c r="D29" s="138"/>
    </row>
    <row r="30" spans="2:15" x14ac:dyDescent="0.2">
      <c r="B30" s="137"/>
      <c r="C30" s="137"/>
      <c r="D30" s="141"/>
    </row>
    <row r="31" spans="2:15" ht="34" customHeight="1" x14ac:dyDescent="0.2">
      <c r="B31" s="136" t="s">
        <v>524</v>
      </c>
      <c r="C31" s="137"/>
      <c r="D31" s="138"/>
    </row>
    <row r="32" spans="2:15" x14ac:dyDescent="0.2">
      <c r="B32" s="139"/>
      <c r="C32" s="139"/>
      <c r="D32" s="140"/>
    </row>
    <row r="33" spans="2:4" ht="34" customHeight="1" x14ac:dyDescent="0.2">
      <c r="B33" s="136" t="s">
        <v>525</v>
      </c>
      <c r="C33" s="139"/>
      <c r="D33" s="138"/>
    </row>
    <row r="34" spans="2:4" x14ac:dyDescent="0.2">
      <c r="B34" s="137"/>
      <c r="C34" s="139"/>
      <c r="D34" s="141"/>
    </row>
    <row r="35" spans="2:4" ht="20" customHeight="1" x14ac:dyDescent="0.2">
      <c r="B35" s="289" t="s">
        <v>526</v>
      </c>
      <c r="C35" s="290"/>
      <c r="D35" s="291"/>
    </row>
    <row r="36" spans="2:4" ht="34" customHeight="1" x14ac:dyDescent="0.2">
      <c r="B36" s="136" t="s">
        <v>527</v>
      </c>
      <c r="C36" s="139"/>
      <c r="D36" s="138"/>
    </row>
    <row r="37" spans="2:4" ht="14" customHeight="1" x14ac:dyDescent="0.2">
      <c r="B37" s="139"/>
      <c r="C37" s="139"/>
      <c r="D37" s="140"/>
    </row>
    <row r="38" spans="2:4" ht="34" customHeight="1" x14ac:dyDescent="0.2">
      <c r="B38" s="136" t="s">
        <v>528</v>
      </c>
      <c r="C38" s="139"/>
      <c r="D38" s="138"/>
    </row>
    <row r="39" spans="2:4" ht="14" customHeight="1" x14ac:dyDescent="0.2">
      <c r="B39" s="139"/>
      <c r="C39" s="139"/>
      <c r="D39" s="140"/>
    </row>
    <row r="40" spans="2:4" ht="34" customHeight="1" x14ac:dyDescent="0.2">
      <c r="B40" s="142" t="s">
        <v>529</v>
      </c>
      <c r="C40" s="139"/>
      <c r="D40" s="138"/>
    </row>
    <row r="41" spans="2:4" ht="14" customHeight="1" x14ac:dyDescent="0.2">
      <c r="B41" s="139"/>
      <c r="C41" s="139"/>
      <c r="D41" s="140"/>
    </row>
    <row r="42" spans="2:4" ht="34" customHeight="1" x14ac:dyDescent="0.2">
      <c r="B42" s="142" t="s">
        <v>530</v>
      </c>
      <c r="C42" s="139"/>
      <c r="D42" s="138"/>
    </row>
    <row r="43" spans="2:4" ht="14" customHeight="1" x14ac:dyDescent="0.2">
      <c r="B43" s="143"/>
      <c r="C43" s="139"/>
      <c r="D43" s="141"/>
    </row>
    <row r="44" spans="2:4" ht="34" customHeight="1" x14ac:dyDescent="0.2">
      <c r="B44" s="142" t="s">
        <v>531</v>
      </c>
      <c r="C44" s="139"/>
      <c r="D44" s="138"/>
    </row>
    <row r="45" spans="2:4" ht="14" customHeight="1" x14ac:dyDescent="0.2">
      <c r="B45" s="143"/>
      <c r="C45" s="139"/>
      <c r="D45" s="141"/>
    </row>
    <row r="46" spans="2:4" ht="34" customHeight="1" x14ac:dyDescent="0.2">
      <c r="B46" s="142" t="s">
        <v>532</v>
      </c>
      <c r="C46" s="144"/>
      <c r="D46" s="145"/>
    </row>
    <row r="47" spans="2:4" ht="14" customHeight="1" x14ac:dyDescent="0.2">
      <c r="B47" s="143"/>
      <c r="C47" s="144"/>
      <c r="D47" s="292"/>
    </row>
    <row r="48" spans="2:4" ht="21" customHeight="1" x14ac:dyDescent="0.2">
      <c r="B48" s="289" t="s">
        <v>533</v>
      </c>
      <c r="C48" s="290"/>
      <c r="D48" s="291"/>
    </row>
    <row r="49" spans="2:4" ht="34" customHeight="1" x14ac:dyDescent="0.2">
      <c r="B49" s="136" t="s">
        <v>534</v>
      </c>
      <c r="C49" s="139"/>
      <c r="D49" s="138"/>
    </row>
    <row r="50" spans="2:4" ht="14" customHeight="1" x14ac:dyDescent="0.2">
      <c r="B50" s="139"/>
      <c r="C50" s="139"/>
      <c r="D50" s="140"/>
    </row>
    <row r="51" spans="2:4" ht="34" customHeight="1" x14ac:dyDescent="0.2">
      <c r="B51" s="136" t="s">
        <v>535</v>
      </c>
      <c r="C51" s="139"/>
      <c r="D51" s="138"/>
    </row>
    <row r="52" spans="2:4" ht="14" customHeight="1" x14ac:dyDescent="0.2">
      <c r="B52" s="139"/>
      <c r="C52" s="139"/>
      <c r="D52" s="140"/>
    </row>
    <row r="53" spans="2:4" ht="34" customHeight="1" x14ac:dyDescent="0.2">
      <c r="B53" s="142" t="s">
        <v>529</v>
      </c>
      <c r="C53" s="139"/>
      <c r="D53" s="138"/>
    </row>
    <row r="54" spans="2:4" ht="14" customHeight="1" x14ac:dyDescent="0.2">
      <c r="B54" s="139"/>
      <c r="C54" s="139"/>
      <c r="D54" s="140"/>
    </row>
    <row r="55" spans="2:4" ht="34" customHeight="1" x14ac:dyDescent="0.2">
      <c r="B55" s="142" t="s">
        <v>536</v>
      </c>
      <c r="C55" s="139"/>
      <c r="D55" s="138"/>
    </row>
    <row r="56" spans="2:4" ht="14" customHeight="1" x14ac:dyDescent="0.2">
      <c r="B56" s="143"/>
      <c r="C56" s="139"/>
      <c r="D56" s="141"/>
    </row>
    <row r="57" spans="2:4" ht="34" customHeight="1" x14ac:dyDescent="0.2">
      <c r="B57" s="142" t="s">
        <v>537</v>
      </c>
      <c r="C57" s="139"/>
      <c r="D57" s="138"/>
    </row>
    <row r="58" spans="2:4" ht="14" customHeight="1" x14ac:dyDescent="0.2">
      <c r="B58" s="143"/>
      <c r="C58" s="139"/>
      <c r="D58" s="141"/>
    </row>
    <row r="59" spans="2:4" ht="34" customHeight="1" x14ac:dyDescent="0.2">
      <c r="B59" s="142" t="s">
        <v>538</v>
      </c>
      <c r="C59" s="144"/>
      <c r="D59" s="145"/>
    </row>
    <row r="60" spans="2:4" ht="14" customHeight="1" x14ac:dyDescent="0.2">
      <c r="B60" s="143"/>
      <c r="C60" s="144"/>
      <c r="D60" s="292"/>
    </row>
    <row r="61" spans="2:4" ht="20" customHeight="1" x14ac:dyDescent="0.2">
      <c r="B61" s="293" t="s">
        <v>539</v>
      </c>
      <c r="C61" s="294"/>
      <c r="D61" s="294"/>
    </row>
    <row r="62" spans="2:4" ht="34" customHeight="1" x14ac:dyDescent="0.2">
      <c r="B62" s="136" t="s">
        <v>540</v>
      </c>
      <c r="C62" s="139"/>
      <c r="D62" s="138"/>
    </row>
    <row r="63" spans="2:4" ht="14" customHeight="1" x14ac:dyDescent="0.2">
      <c r="B63" s="139"/>
      <c r="C63" s="139"/>
      <c r="D63" s="140"/>
    </row>
    <row r="64" spans="2:4" ht="34" customHeight="1" x14ac:dyDescent="0.2">
      <c r="B64" s="136" t="s">
        <v>541</v>
      </c>
      <c r="C64" s="139"/>
      <c r="D64" s="138"/>
    </row>
    <row r="65" spans="2:4" ht="14" customHeight="1" x14ac:dyDescent="0.2">
      <c r="B65" s="139"/>
      <c r="C65" s="139"/>
      <c r="D65" s="140"/>
    </row>
    <row r="66" spans="2:4" ht="34" customHeight="1" x14ac:dyDescent="0.2">
      <c r="B66" s="142" t="s">
        <v>542</v>
      </c>
      <c r="C66" s="139"/>
      <c r="D66" s="138"/>
    </row>
    <row r="67" spans="2:4" ht="14" customHeight="1" x14ac:dyDescent="0.2">
      <c r="B67" s="139"/>
      <c r="C67" s="139"/>
      <c r="D67" s="140"/>
    </row>
    <row r="68" spans="2:4" ht="34" customHeight="1" x14ac:dyDescent="0.2">
      <c r="B68" s="142" t="s">
        <v>543</v>
      </c>
      <c r="C68" s="139"/>
      <c r="D68" s="138"/>
    </row>
    <row r="69" spans="2:4" ht="14" customHeight="1" x14ac:dyDescent="0.2">
      <c r="B69" s="143"/>
      <c r="C69" s="139"/>
      <c r="D69" s="141"/>
    </row>
    <row r="70" spans="2:4" ht="34" customHeight="1" x14ac:dyDescent="0.2">
      <c r="B70" s="142" t="s">
        <v>544</v>
      </c>
      <c r="C70" s="139"/>
      <c r="D70" s="138"/>
    </row>
  </sheetData>
  <mergeCells count="4">
    <mergeCell ref="B20:D20"/>
    <mergeCell ref="B26:D26"/>
    <mergeCell ref="A1:E1"/>
    <mergeCell ref="B2:E2"/>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0000000}">
          <x14:formula1>
            <xm:f>'Data Validation'!$B$5:$B$201</xm:f>
          </x14:formula1>
          <xm:sqref>D14</xm:sqref>
        </x14:dataValidation>
        <x14:dataValidation type="list" allowBlank="1" showInputMessage="1" showErrorMessage="1" xr:uid="{00000000-0002-0000-0000-000001000000}">
          <x14:formula1>
            <xm:f>'Data Validation'!#REF!</xm:f>
          </x14:formula1>
          <xm:sqref>E22:E24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1"/>
  <sheetViews>
    <sheetView showGridLines="0" zoomScale="60" zoomScaleNormal="60" zoomScaleSheetLayoutView="75" workbookViewId="0">
      <selection activeCell="E12" sqref="E12"/>
    </sheetView>
  </sheetViews>
  <sheetFormatPr baseColWidth="10" defaultColWidth="10.6640625" defaultRowHeight="15" x14ac:dyDescent="0.2"/>
  <cols>
    <col min="1" max="1" width="53.33203125" customWidth="1"/>
    <col min="2" max="4" width="16.1640625" customWidth="1"/>
    <col min="5" max="6" width="24" customWidth="1"/>
    <col min="7" max="7" width="32.5" customWidth="1"/>
    <col min="8" max="8" width="35" customWidth="1"/>
  </cols>
  <sheetData>
    <row r="1" spans="1:9" s="1" customFormat="1" ht="24" customHeight="1" x14ac:dyDescent="0.2">
      <c r="A1" s="430" t="s">
        <v>288</v>
      </c>
      <c r="B1" s="430"/>
      <c r="C1" s="430"/>
      <c r="D1" s="430"/>
      <c r="E1" s="430"/>
      <c r="F1" s="430"/>
      <c r="G1" s="430"/>
      <c r="H1" s="430"/>
    </row>
    <row r="2" spans="1:9" s="1" customFormat="1" ht="23.25" customHeight="1" x14ac:dyDescent="0.2">
      <c r="A2" s="440" t="s">
        <v>521</v>
      </c>
      <c r="B2" s="440"/>
      <c r="C2" s="440"/>
      <c r="D2" s="440"/>
      <c r="E2" s="440"/>
      <c r="F2" s="440"/>
      <c r="G2" s="440"/>
      <c r="H2" s="440"/>
    </row>
    <row r="3" spans="1:9" s="1" customFormat="1" ht="27" customHeight="1" x14ac:dyDescent="0.2">
      <c r="A3" s="440"/>
      <c r="B3" s="440"/>
      <c r="C3" s="440"/>
      <c r="D3" s="440"/>
      <c r="E3" s="440"/>
      <c r="F3" s="440"/>
      <c r="G3" s="440"/>
      <c r="H3" s="440"/>
    </row>
    <row r="4" spans="1:9" s="40" customFormat="1" ht="25" customHeight="1" x14ac:dyDescent="0.2">
      <c r="A4" s="56" t="s">
        <v>17</v>
      </c>
      <c r="B4" s="122"/>
      <c r="C4" s="122"/>
      <c r="D4" s="122"/>
      <c r="E4" s="122"/>
      <c r="F4" s="122"/>
      <c r="G4" s="122"/>
      <c r="H4" s="58"/>
    </row>
    <row r="5" spans="1:9" s="1" customFormat="1" ht="37" customHeight="1" x14ac:dyDescent="0.2">
      <c r="A5" s="42" t="s">
        <v>0</v>
      </c>
      <c r="B5" s="43" t="s">
        <v>25</v>
      </c>
      <c r="C5" s="43" t="s">
        <v>2</v>
      </c>
      <c r="D5" s="43" t="s">
        <v>3</v>
      </c>
      <c r="E5" s="43" t="s">
        <v>18</v>
      </c>
      <c r="F5" s="43" t="s">
        <v>19</v>
      </c>
      <c r="G5" s="43" t="s">
        <v>4</v>
      </c>
      <c r="H5" s="123" t="s">
        <v>5</v>
      </c>
    </row>
    <row r="6" spans="1:9" s="1" customFormat="1" ht="36" customHeight="1" x14ac:dyDescent="0.3">
      <c r="A6" s="10" t="s">
        <v>485</v>
      </c>
      <c r="B6" s="13"/>
      <c r="C6" s="13"/>
      <c r="D6" s="13"/>
      <c r="E6" s="13"/>
      <c r="F6" s="13"/>
      <c r="G6" s="14"/>
      <c r="H6" s="418"/>
    </row>
    <row r="7" spans="1:9" s="44" customFormat="1" ht="36" customHeight="1" x14ac:dyDescent="0.3">
      <c r="A7" s="21" t="s">
        <v>482</v>
      </c>
      <c r="B7" s="23"/>
      <c r="C7" s="45"/>
      <c r="D7" s="23"/>
      <c r="E7" s="23"/>
      <c r="F7" s="23"/>
      <c r="G7" s="24"/>
      <c r="H7" s="419"/>
    </row>
    <row r="9" spans="1:9" ht="25" customHeight="1" x14ac:dyDescent="0.2">
      <c r="A9" s="441" t="s">
        <v>20</v>
      </c>
      <c r="B9" s="442"/>
      <c r="C9" s="442"/>
      <c r="D9" s="124"/>
      <c r="E9" s="124"/>
      <c r="F9" s="124"/>
      <c r="G9" s="124"/>
      <c r="H9" s="124"/>
      <c r="I9" s="297"/>
    </row>
    <row r="10" spans="1:9" ht="37" customHeight="1" x14ac:dyDescent="0.2">
      <c r="A10" s="48" t="s">
        <v>0</v>
      </c>
      <c r="B10" s="49" t="s">
        <v>25</v>
      </c>
      <c r="C10" s="49" t="s">
        <v>2</v>
      </c>
      <c r="D10" s="50" t="s">
        <v>3</v>
      </c>
      <c r="E10" s="49" t="s">
        <v>18</v>
      </c>
      <c r="F10" s="49" t="s">
        <v>520</v>
      </c>
      <c r="G10" s="51" t="s">
        <v>4</v>
      </c>
      <c r="H10" s="298" t="s">
        <v>5</v>
      </c>
      <c r="I10" s="297"/>
    </row>
    <row r="11" spans="1:9" ht="36" customHeight="1" x14ac:dyDescent="0.3">
      <c r="A11" s="52" t="s">
        <v>486</v>
      </c>
      <c r="B11" s="53"/>
      <c r="C11" s="13"/>
      <c r="D11" s="13"/>
      <c r="E11" s="53"/>
      <c r="F11" s="295"/>
      <c r="G11" s="14"/>
      <c r="H11" s="427"/>
      <c r="I11" s="297"/>
    </row>
    <row r="12" spans="1:9" ht="36" customHeight="1" x14ac:dyDescent="0.3">
      <c r="A12" s="54" t="s">
        <v>483</v>
      </c>
      <c r="B12" s="55"/>
      <c r="C12" s="23"/>
      <c r="D12" s="23"/>
      <c r="E12" s="55"/>
      <c r="F12" s="296"/>
      <c r="G12" s="24"/>
      <c r="H12" s="428"/>
      <c r="I12" s="297"/>
    </row>
    <row r="14" spans="1:9" s="40" customFormat="1" ht="25" customHeight="1" x14ac:dyDescent="0.2">
      <c r="A14" s="56" t="s">
        <v>21</v>
      </c>
      <c r="B14" s="57"/>
      <c r="C14" s="57"/>
      <c r="D14" s="57"/>
      <c r="E14" s="57"/>
      <c r="F14" s="443"/>
      <c r="G14" s="443"/>
      <c r="H14" s="444"/>
    </row>
    <row r="15" spans="1:9" s="40" customFormat="1" ht="37" customHeight="1" x14ac:dyDescent="0.2">
      <c r="A15" s="59" t="s">
        <v>0</v>
      </c>
      <c r="B15" s="114" t="s">
        <v>25</v>
      </c>
      <c r="C15" s="114" t="s">
        <v>2</v>
      </c>
      <c r="D15" s="114" t="s">
        <v>3</v>
      </c>
      <c r="E15" s="7" t="s">
        <v>4</v>
      </c>
      <c r="F15" s="445" t="s">
        <v>5</v>
      </c>
      <c r="G15" s="446"/>
      <c r="H15" s="447"/>
    </row>
    <row r="16" spans="1:9" s="1" customFormat="1" ht="18" customHeight="1" x14ac:dyDescent="0.2">
      <c r="A16" s="60" t="s">
        <v>488</v>
      </c>
      <c r="B16" s="115"/>
      <c r="C16" s="115"/>
      <c r="D16" s="115"/>
      <c r="E16" s="115"/>
      <c r="F16" s="432"/>
      <c r="G16" s="432"/>
      <c r="H16" s="433"/>
    </row>
    <row r="17" spans="1:8" s="1" customFormat="1" ht="36" customHeight="1" x14ac:dyDescent="0.3">
      <c r="A17" s="61" t="s">
        <v>484</v>
      </c>
      <c r="B17" s="417"/>
      <c r="C17" s="13"/>
      <c r="D17" s="13"/>
      <c r="E17" s="14"/>
      <c r="F17" s="434"/>
      <c r="G17" s="435"/>
      <c r="H17" s="436"/>
    </row>
    <row r="18" spans="1:8" ht="36" customHeight="1" x14ac:dyDescent="0.3">
      <c r="A18" s="62" t="s">
        <v>487</v>
      </c>
      <c r="B18" s="117"/>
      <c r="C18" s="23"/>
      <c r="D18" s="23"/>
      <c r="E18" s="24"/>
      <c r="F18" s="437"/>
      <c r="G18" s="438"/>
      <c r="H18" s="439"/>
    </row>
    <row r="19" spans="1:8" ht="16" x14ac:dyDescent="0.2">
      <c r="A19" s="63" t="s">
        <v>482</v>
      </c>
      <c r="B19" s="113"/>
      <c r="C19" s="113"/>
      <c r="D19" s="113"/>
      <c r="E19" s="113"/>
      <c r="F19" s="432"/>
      <c r="G19" s="432"/>
      <c r="H19" s="433"/>
    </row>
    <row r="20" spans="1:8" ht="36" customHeight="1" x14ac:dyDescent="0.3">
      <c r="A20" s="61" t="s">
        <v>22</v>
      </c>
      <c r="B20" s="417"/>
      <c r="C20" s="13"/>
      <c r="D20" s="13"/>
      <c r="E20" s="14"/>
      <c r="F20" s="434"/>
      <c r="G20" s="435"/>
      <c r="H20" s="436"/>
    </row>
    <row r="21" spans="1:8" ht="36" customHeight="1" x14ac:dyDescent="0.3">
      <c r="A21" s="62" t="s">
        <v>23</v>
      </c>
      <c r="B21" s="117"/>
      <c r="C21" s="23"/>
      <c r="D21" s="23"/>
      <c r="E21" s="24"/>
      <c r="F21" s="437"/>
      <c r="G21" s="438"/>
      <c r="H21" s="439"/>
    </row>
  </sheetData>
  <mergeCells count="11">
    <mergeCell ref="F19:H19"/>
    <mergeCell ref="F20:H20"/>
    <mergeCell ref="F21:H21"/>
    <mergeCell ref="A1:H1"/>
    <mergeCell ref="A2:H3"/>
    <mergeCell ref="A9:C9"/>
    <mergeCell ref="F14:H14"/>
    <mergeCell ref="F15:H15"/>
    <mergeCell ref="F16:H16"/>
    <mergeCell ref="F17:H17"/>
    <mergeCell ref="F18:H18"/>
  </mergeCells>
  <dataValidations count="1">
    <dataValidation type="whole" operator="greaterThanOrEqual" allowBlank="1" showInputMessage="1" showErrorMessage="1" errorTitle="NOTE" error="Please enter a number / value only." sqref="B18" xr:uid="{00000000-0002-0000-0100-000000000000}">
      <formula1>0</formula1>
    </dataValidation>
  </dataValidations>
  <pageMargins left="0.7" right="0.7" top="0.75" bottom="0.75" header="0.3" footer="0.3"/>
  <pageSetup paperSize="9" orientation="portrait"/>
  <drawing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1000000}">
          <x14:formula1>
            <xm:f>'Data Validation'!$D$4:$D$5</xm:f>
          </x14:formula1>
          <xm:sqref>G11:G12 E17:E18 G6:G7 E20:E21</xm:sqref>
        </x14:dataValidation>
        <x14:dataValidation type="list" allowBlank="1" showInputMessage="1" showErrorMessage="1" xr:uid="{00000000-0002-0000-0100-000002000000}">
          <x14:formula1>
            <xm:f>'Data Validation'!$O$5:$O$159</xm:f>
          </x14:formula1>
          <xm:sqref>C20:C21 C6:C7 C11:C12 C17:C18</xm:sqref>
        </x14:dataValidation>
        <x14:dataValidation type="list" allowBlank="1" showInputMessage="1" showErrorMessage="1" xr:uid="{00000000-0002-0000-0100-000003000000}">
          <x14:formula1>
            <xm:f>'Data Validation'!$C$5:$C$8</xm:f>
          </x14:formula1>
          <xm:sqref>D20:D21 D17:D18 D11:D12 D6:D7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60"/>
  <sheetViews>
    <sheetView showGridLines="0" zoomScale="60" zoomScaleNormal="60" zoomScaleSheetLayoutView="75" workbookViewId="0">
      <selection activeCell="A5" sqref="A5:I45"/>
    </sheetView>
  </sheetViews>
  <sheetFormatPr baseColWidth="10" defaultColWidth="10.6640625" defaultRowHeight="15" x14ac:dyDescent="0.2"/>
  <cols>
    <col min="1" max="1" width="44" customWidth="1"/>
    <col min="2" max="2" width="13.6640625" customWidth="1"/>
    <col min="3" max="3" width="15.6640625" customWidth="1"/>
    <col min="4" max="4" width="13.6640625" customWidth="1"/>
    <col min="5" max="5" width="25.33203125" customWidth="1"/>
    <col min="6" max="7" width="21.6640625" customWidth="1"/>
    <col min="8" max="8" width="31.33203125" customWidth="1"/>
    <col min="9" max="9" width="24.1640625" customWidth="1"/>
    <col min="10" max="10" width="30" customWidth="1"/>
    <col min="11" max="11" width="83.6640625" customWidth="1"/>
  </cols>
  <sheetData>
    <row r="1" spans="1:14" s="1" customFormat="1" ht="24" customHeight="1" x14ac:dyDescent="0.3">
      <c r="A1" s="464" t="s">
        <v>288</v>
      </c>
      <c r="B1" s="464"/>
      <c r="C1" s="464"/>
      <c r="D1" s="464"/>
      <c r="E1" s="464"/>
      <c r="F1" s="464"/>
      <c r="G1" s="464"/>
      <c r="H1" s="464"/>
      <c r="I1" s="464"/>
      <c r="J1" s="275"/>
    </row>
    <row r="2" spans="1:14" s="1" customFormat="1" ht="15" customHeight="1" x14ac:dyDescent="0.2">
      <c r="A2" s="440" t="s">
        <v>507</v>
      </c>
      <c r="B2" s="440"/>
      <c r="C2" s="440"/>
      <c r="D2" s="440"/>
      <c r="E2" s="440"/>
      <c r="F2" s="440"/>
      <c r="G2" s="440"/>
      <c r="H2" s="440"/>
      <c r="I2" s="440"/>
      <c r="J2" s="276"/>
    </row>
    <row r="3" spans="1:14" s="1" customFormat="1" x14ac:dyDescent="0.2">
      <c r="A3" s="440"/>
      <c r="B3" s="440"/>
      <c r="C3" s="440"/>
      <c r="D3" s="440"/>
      <c r="E3" s="440"/>
      <c r="F3" s="440"/>
      <c r="G3" s="440"/>
      <c r="H3" s="440"/>
      <c r="I3" s="440"/>
      <c r="J3" s="276"/>
    </row>
    <row r="4" spans="1:14" s="1" customFormat="1" x14ac:dyDescent="0.2">
      <c r="A4" s="46"/>
      <c r="B4" s="46"/>
      <c r="C4" s="46"/>
      <c r="D4" s="46"/>
      <c r="E4" s="46"/>
      <c r="F4" s="46"/>
      <c r="G4" s="46"/>
      <c r="H4" s="46"/>
      <c r="I4" s="46"/>
    </row>
    <row r="5" spans="1:14" s="40" customFormat="1" ht="28.5" customHeight="1" x14ac:dyDescent="0.2">
      <c r="A5" s="56" t="s">
        <v>17</v>
      </c>
      <c r="B5" s="122"/>
      <c r="C5" s="122"/>
      <c r="D5" s="122"/>
      <c r="E5" s="122"/>
      <c r="F5" s="58"/>
      <c r="G5" s="122"/>
      <c r="H5" s="122"/>
      <c r="I5" s="58"/>
    </row>
    <row r="6" spans="1:14" s="1" customFormat="1" ht="37" customHeight="1" x14ac:dyDescent="0.2">
      <c r="A6" s="67" t="s">
        <v>0</v>
      </c>
      <c r="B6" s="168" t="s">
        <v>25</v>
      </c>
      <c r="C6" s="168" t="s">
        <v>26</v>
      </c>
      <c r="D6" s="168" t="s">
        <v>2</v>
      </c>
      <c r="E6" s="168" t="s">
        <v>3</v>
      </c>
      <c r="F6" s="168" t="s">
        <v>18</v>
      </c>
      <c r="G6" s="69" t="s">
        <v>19</v>
      </c>
      <c r="H6" s="168" t="s">
        <v>4</v>
      </c>
      <c r="I6" s="266" t="s">
        <v>5</v>
      </c>
      <c r="J6" s="70"/>
      <c r="K6" s="70"/>
      <c r="L6"/>
      <c r="M6"/>
      <c r="N6"/>
    </row>
    <row r="7" spans="1:14" s="1" customFormat="1" ht="37" customHeight="1" x14ac:dyDescent="0.3">
      <c r="A7" s="71" t="s">
        <v>27</v>
      </c>
      <c r="B7" s="169"/>
      <c r="C7" s="65"/>
      <c r="D7" s="13"/>
      <c r="E7" s="65"/>
      <c r="F7" s="65"/>
      <c r="G7" s="169"/>
      <c r="H7" s="66"/>
      <c r="I7" s="267"/>
      <c r="J7"/>
      <c r="K7"/>
      <c r="L7"/>
      <c r="M7"/>
      <c r="N7"/>
    </row>
    <row r="8" spans="1:14" s="1" customFormat="1" ht="37" customHeight="1" x14ac:dyDescent="0.3">
      <c r="A8" s="16" t="s">
        <v>295</v>
      </c>
      <c r="B8" s="167"/>
      <c r="C8" s="18"/>
      <c r="D8" s="167"/>
      <c r="E8" s="18"/>
      <c r="F8" s="18"/>
      <c r="G8" s="167"/>
      <c r="H8" s="19"/>
      <c r="I8" s="20"/>
      <c r="J8"/>
      <c r="K8"/>
      <c r="L8"/>
      <c r="M8"/>
      <c r="N8"/>
    </row>
    <row r="9" spans="1:14" s="1" customFormat="1" ht="37" customHeight="1" x14ac:dyDescent="0.3">
      <c r="A9" s="16" t="s">
        <v>29</v>
      </c>
      <c r="B9" s="167"/>
      <c r="C9" s="18"/>
      <c r="D9" s="167"/>
      <c r="E9" s="18"/>
      <c r="F9" s="18"/>
      <c r="G9" s="167"/>
      <c r="H9" s="19"/>
      <c r="I9" s="20"/>
      <c r="J9"/>
      <c r="K9"/>
      <c r="L9"/>
      <c r="M9"/>
      <c r="N9"/>
    </row>
    <row r="10" spans="1:14" s="1" customFormat="1" ht="37" customHeight="1" x14ac:dyDescent="0.3">
      <c r="A10" s="16" t="s">
        <v>297</v>
      </c>
      <c r="B10" s="167"/>
      <c r="C10" s="18"/>
      <c r="D10" s="167"/>
      <c r="E10" s="18"/>
      <c r="F10" s="18"/>
      <c r="G10" s="167"/>
      <c r="H10" s="19"/>
      <c r="I10" s="20"/>
      <c r="J10"/>
      <c r="K10"/>
      <c r="L10"/>
    </row>
    <row r="11" spans="1:14" s="1" customFormat="1" ht="37" customHeight="1" x14ac:dyDescent="0.3">
      <c r="A11" s="21" t="s">
        <v>294</v>
      </c>
      <c r="B11" s="170"/>
      <c r="C11" s="23"/>
      <c r="D11" s="170"/>
      <c r="E11" s="23"/>
      <c r="F11" s="23"/>
      <c r="G11" s="170"/>
      <c r="H11" s="24"/>
      <c r="I11" s="25"/>
      <c r="J11"/>
      <c r="K11"/>
      <c r="L11"/>
    </row>
    <row r="12" spans="1:14" s="73" customFormat="1" ht="15" customHeight="1" x14ac:dyDescent="0.2">
      <c r="A12" s="72"/>
      <c r="B12" s="27"/>
      <c r="C12" s="27"/>
      <c r="D12" s="27"/>
      <c r="E12" s="26"/>
      <c r="F12" s="27"/>
      <c r="G12" s="116"/>
      <c r="H12" s="27"/>
      <c r="I12" s="28"/>
      <c r="J12" s="28"/>
      <c r="K12" s="28"/>
      <c r="L12" s="28"/>
    </row>
    <row r="13" spans="1:14" s="73" customFormat="1" ht="27" customHeight="1" x14ac:dyDescent="0.2">
      <c r="A13" s="465" t="s">
        <v>20</v>
      </c>
      <c r="B13" s="466"/>
      <c r="C13" s="466"/>
      <c r="D13" s="466"/>
      <c r="E13" s="265"/>
      <c r="F13" s="226"/>
      <c r="G13" s="226"/>
      <c r="H13" s="226"/>
      <c r="I13" s="125"/>
      <c r="J13" s="28"/>
      <c r="K13" s="28"/>
    </row>
    <row r="14" spans="1:14" s="73" customFormat="1" ht="36" customHeight="1" x14ac:dyDescent="0.2">
      <c r="A14" s="67" t="s">
        <v>0</v>
      </c>
      <c r="B14" s="168" t="s">
        <v>25</v>
      </c>
      <c r="C14" s="168" t="s">
        <v>26</v>
      </c>
      <c r="D14" s="168" t="s">
        <v>2</v>
      </c>
      <c r="E14" s="168" t="s">
        <v>3</v>
      </c>
      <c r="F14" s="168" t="s">
        <v>18</v>
      </c>
      <c r="G14" s="277" t="s">
        <v>520</v>
      </c>
      <c r="H14" s="168" t="s">
        <v>4</v>
      </c>
      <c r="I14" s="266" t="s">
        <v>5</v>
      </c>
      <c r="J14" s="28"/>
      <c r="K14" s="28"/>
    </row>
    <row r="15" spans="1:14" s="73" customFormat="1" ht="36" customHeight="1" x14ac:dyDescent="0.3">
      <c r="A15" s="71" t="s">
        <v>296</v>
      </c>
      <c r="B15" s="420"/>
      <c r="C15" s="420"/>
      <c r="D15" s="13"/>
      <c r="E15" s="65"/>
      <c r="F15" s="65"/>
      <c r="G15" s="65"/>
      <c r="H15" s="66"/>
      <c r="I15" s="267"/>
      <c r="J15" s="28"/>
      <c r="K15" s="28"/>
    </row>
    <row r="16" spans="1:14" s="73" customFormat="1" ht="36" customHeight="1" x14ac:dyDescent="0.3">
      <c r="A16" s="16" t="s">
        <v>30</v>
      </c>
      <c r="B16" s="421"/>
      <c r="C16" s="421"/>
      <c r="D16" s="167"/>
      <c r="E16" s="18"/>
      <c r="F16" s="18"/>
      <c r="G16" s="18"/>
      <c r="H16" s="19"/>
      <c r="I16" s="20"/>
      <c r="J16" s="28"/>
      <c r="K16" s="28"/>
    </row>
    <row r="17" spans="1:11" s="73" customFormat="1" ht="36" customHeight="1" x14ac:dyDescent="0.3">
      <c r="A17" s="16" t="s">
        <v>31</v>
      </c>
      <c r="B17" s="421"/>
      <c r="C17" s="421"/>
      <c r="D17" s="167"/>
      <c r="E17" s="18"/>
      <c r="F17" s="18"/>
      <c r="G17" s="18"/>
      <c r="H17" s="19"/>
      <c r="I17" s="20"/>
      <c r="J17" s="28"/>
      <c r="K17" s="28"/>
    </row>
    <row r="18" spans="1:11" s="1" customFormat="1" ht="36" customHeight="1" x14ac:dyDescent="0.3">
      <c r="A18" s="16" t="s">
        <v>298</v>
      </c>
      <c r="B18" s="421"/>
      <c r="C18" s="421"/>
      <c r="D18" s="167"/>
      <c r="E18" s="18"/>
      <c r="F18" s="18"/>
      <c r="G18" s="18"/>
      <c r="H18" s="19"/>
      <c r="I18" s="20"/>
      <c r="J18"/>
    </row>
    <row r="19" spans="1:11" s="1" customFormat="1" ht="36" customHeight="1" x14ac:dyDescent="0.3">
      <c r="A19" s="21" t="s">
        <v>477</v>
      </c>
      <c r="B19" s="422"/>
      <c r="C19" s="422"/>
      <c r="D19" s="170"/>
      <c r="E19" s="23"/>
      <c r="F19" s="23"/>
      <c r="G19" s="23"/>
      <c r="H19" s="24"/>
      <c r="I19" s="25"/>
      <c r="J19"/>
    </row>
    <row r="20" spans="1:11" s="1" customFormat="1" ht="15" customHeight="1" x14ac:dyDescent="0.2">
      <c r="A20" s="72"/>
      <c r="B20" s="27"/>
      <c r="C20" s="27"/>
      <c r="D20" s="27"/>
      <c r="E20" s="26"/>
      <c r="F20" s="27"/>
      <c r="G20" s="116"/>
      <c r="H20" s="27"/>
      <c r="I20" s="28"/>
      <c r="J20"/>
      <c r="K20"/>
    </row>
    <row r="21" spans="1:11" s="1" customFormat="1" ht="32.25" customHeight="1" x14ac:dyDescent="0.2">
      <c r="A21" s="453" t="s">
        <v>21</v>
      </c>
      <c r="B21" s="453"/>
      <c r="C21" s="453"/>
      <c r="D21" s="453"/>
      <c r="E21" s="75"/>
      <c r="F21" s="74"/>
      <c r="G21" s="75"/>
      <c r="H21" s="75"/>
      <c r="I21" s="75"/>
      <c r="J21"/>
      <c r="K21"/>
    </row>
    <row r="22" spans="1:11" s="1" customFormat="1" ht="32.25" customHeight="1" x14ac:dyDescent="0.2">
      <c r="A22" s="67" t="s">
        <v>0</v>
      </c>
      <c r="B22" s="68" t="s">
        <v>25</v>
      </c>
      <c r="C22" s="68" t="s">
        <v>26</v>
      </c>
      <c r="D22" s="68" t="s">
        <v>2</v>
      </c>
      <c r="E22" s="68" t="s">
        <v>3</v>
      </c>
      <c r="F22" s="68" t="s">
        <v>4</v>
      </c>
      <c r="G22" s="467" t="s">
        <v>5</v>
      </c>
      <c r="H22" s="468"/>
      <c r="I22" s="469"/>
      <c r="J22"/>
      <c r="K22"/>
    </row>
    <row r="23" spans="1:11" s="1" customFormat="1" ht="32.25" customHeight="1" x14ac:dyDescent="0.2">
      <c r="A23" s="60" t="s">
        <v>32</v>
      </c>
      <c r="B23" s="41"/>
      <c r="C23" s="41"/>
      <c r="D23" s="41"/>
      <c r="E23" s="41"/>
      <c r="F23" s="41"/>
      <c r="G23" s="448"/>
      <c r="H23" s="448"/>
      <c r="I23" s="449"/>
      <c r="J23"/>
      <c r="K23"/>
    </row>
    <row r="24" spans="1:11" s="1" customFormat="1" ht="32.25" customHeight="1" x14ac:dyDescent="0.2">
      <c r="A24" s="118" t="s">
        <v>33</v>
      </c>
      <c r="B24" s="119"/>
      <c r="C24" s="119"/>
      <c r="D24" s="13"/>
      <c r="E24" s="119"/>
      <c r="F24" s="119"/>
      <c r="G24" s="450"/>
      <c r="H24" s="451"/>
      <c r="I24" s="452"/>
      <c r="J24"/>
      <c r="K24"/>
    </row>
    <row r="25" spans="1:11" s="1" customFormat="1" ht="32.25" customHeight="1" x14ac:dyDescent="0.2">
      <c r="A25" s="120" t="s">
        <v>34</v>
      </c>
      <c r="B25" s="121"/>
      <c r="C25" s="121"/>
      <c r="D25" s="23"/>
      <c r="E25" s="121"/>
      <c r="F25" s="121"/>
      <c r="G25" s="454"/>
      <c r="H25" s="455"/>
      <c r="I25" s="456"/>
      <c r="J25"/>
      <c r="K25"/>
    </row>
    <row r="26" spans="1:11" s="1" customFormat="1" ht="32.25" customHeight="1" x14ac:dyDescent="0.2">
      <c r="A26" s="76" t="s">
        <v>35</v>
      </c>
      <c r="B26" s="64"/>
      <c r="C26" s="64"/>
      <c r="D26" s="64"/>
      <c r="E26" s="64"/>
      <c r="F26" s="64"/>
      <c r="G26" s="459"/>
      <c r="H26" s="459"/>
      <c r="I26" s="460"/>
      <c r="J26"/>
      <c r="K26"/>
    </row>
    <row r="27" spans="1:11" s="1" customFormat="1" ht="32.25" customHeight="1" x14ac:dyDescent="0.2">
      <c r="A27" s="118" t="s">
        <v>36</v>
      </c>
      <c r="B27" s="119"/>
      <c r="C27" s="119"/>
      <c r="D27" s="13"/>
      <c r="E27" s="119"/>
      <c r="F27" s="119"/>
      <c r="G27" s="423"/>
      <c r="H27" s="299"/>
      <c r="I27" s="300"/>
      <c r="J27"/>
      <c r="K27"/>
    </row>
    <row r="28" spans="1:11" s="1" customFormat="1" ht="32.25" customHeight="1" x14ac:dyDescent="0.2">
      <c r="A28" s="120" t="s">
        <v>37</v>
      </c>
      <c r="B28" s="121"/>
      <c r="C28" s="121"/>
      <c r="D28" s="23"/>
      <c r="E28" s="121"/>
      <c r="F28" s="121"/>
      <c r="G28" s="454"/>
      <c r="H28" s="455"/>
      <c r="I28" s="456"/>
      <c r="J28"/>
      <c r="K28"/>
    </row>
    <row r="29" spans="1:11" s="1" customFormat="1" ht="32.25" customHeight="1" x14ac:dyDescent="0.2">
      <c r="A29" s="76" t="s">
        <v>38</v>
      </c>
      <c r="B29" s="64"/>
      <c r="C29" s="64"/>
      <c r="D29" s="64"/>
      <c r="E29" s="64"/>
      <c r="F29" s="64"/>
      <c r="G29" s="301"/>
      <c r="H29" s="301"/>
      <c r="I29" s="302"/>
      <c r="J29"/>
      <c r="K29"/>
    </row>
    <row r="30" spans="1:11" s="1" customFormat="1" ht="32.25" customHeight="1" x14ac:dyDescent="0.2">
      <c r="A30" s="118" t="s">
        <v>39</v>
      </c>
      <c r="B30" s="119"/>
      <c r="C30" s="119"/>
      <c r="D30" s="13"/>
      <c r="E30" s="119"/>
      <c r="F30" s="119"/>
      <c r="G30" s="461"/>
      <c r="H30" s="462"/>
      <c r="I30" s="463"/>
      <c r="J30"/>
      <c r="K30"/>
    </row>
    <row r="31" spans="1:11" s="1" customFormat="1" ht="32.25" customHeight="1" x14ac:dyDescent="0.2">
      <c r="A31" s="120" t="s">
        <v>40</v>
      </c>
      <c r="B31" s="121"/>
      <c r="C31" s="121"/>
      <c r="D31" s="23"/>
      <c r="E31" s="121"/>
      <c r="F31" s="121"/>
      <c r="G31" s="454"/>
      <c r="H31" s="455"/>
      <c r="I31" s="456"/>
      <c r="J31"/>
      <c r="K31"/>
    </row>
    <row r="32" spans="1:11" s="1" customFormat="1" ht="32.25" customHeight="1" x14ac:dyDescent="0.2">
      <c r="A32" s="76" t="s">
        <v>297</v>
      </c>
      <c r="B32" s="64"/>
      <c r="C32" s="64"/>
      <c r="D32" s="64"/>
      <c r="E32" s="64"/>
      <c r="F32" s="64"/>
      <c r="G32" s="301"/>
      <c r="H32" s="301"/>
      <c r="I32" s="302"/>
      <c r="J32"/>
      <c r="K32"/>
    </row>
    <row r="33" spans="1:13" s="1" customFormat="1" ht="32.25" customHeight="1" x14ac:dyDescent="0.2">
      <c r="A33" s="118" t="s">
        <v>299</v>
      </c>
      <c r="B33" s="119"/>
      <c r="C33" s="119"/>
      <c r="D33" s="13"/>
      <c r="E33" s="119"/>
      <c r="F33" s="119"/>
      <c r="G33" s="461"/>
      <c r="H33" s="462"/>
      <c r="I33" s="463"/>
      <c r="J33"/>
    </row>
    <row r="34" spans="1:13" s="1" customFormat="1" ht="32.25" customHeight="1" x14ac:dyDescent="0.2">
      <c r="A34" s="120" t="s">
        <v>41</v>
      </c>
      <c r="B34" s="121"/>
      <c r="C34" s="121"/>
      <c r="D34" s="23"/>
      <c r="E34" s="121"/>
      <c r="F34" s="121"/>
      <c r="G34" s="454"/>
      <c r="H34" s="455"/>
      <c r="I34" s="456"/>
      <c r="J34"/>
    </row>
    <row r="35" spans="1:13" s="1" customFormat="1" ht="32.25" customHeight="1" x14ac:dyDescent="0.2">
      <c r="A35" s="76" t="s">
        <v>294</v>
      </c>
      <c r="B35" s="64"/>
      <c r="C35" s="64"/>
      <c r="D35" s="64"/>
      <c r="E35" s="64"/>
      <c r="F35" s="64"/>
      <c r="G35" s="457"/>
      <c r="H35" s="457"/>
      <c r="I35" s="458"/>
      <c r="J35" s="2"/>
      <c r="K35"/>
      <c r="L35"/>
      <c r="M35"/>
    </row>
    <row r="36" spans="1:13" s="1" customFormat="1" ht="32.25" customHeight="1" x14ac:dyDescent="0.2">
      <c r="A36" s="118" t="s">
        <v>42</v>
      </c>
      <c r="B36" s="119"/>
      <c r="C36" s="119"/>
      <c r="D36" s="13"/>
      <c r="E36" s="119"/>
      <c r="F36" s="119"/>
      <c r="G36" s="450"/>
      <c r="H36" s="451"/>
      <c r="I36" s="452"/>
      <c r="J36"/>
      <c r="K36"/>
      <c r="L36"/>
      <c r="M36"/>
    </row>
    <row r="37" spans="1:13" s="1" customFormat="1" ht="32.25" customHeight="1" x14ac:dyDescent="0.2">
      <c r="A37" s="120" t="s">
        <v>43</v>
      </c>
      <c r="B37" s="121"/>
      <c r="C37" s="121"/>
      <c r="D37" s="23"/>
      <c r="E37" s="121"/>
      <c r="F37" s="121"/>
      <c r="G37" s="454"/>
      <c r="H37" s="455"/>
      <c r="I37" s="456"/>
      <c r="J37"/>
      <c r="K37"/>
      <c r="L37"/>
      <c r="M37"/>
    </row>
    <row r="38" spans="1:13" s="1" customFormat="1" ht="22.5" customHeight="1" x14ac:dyDescent="0.2">
      <c r="A38" s="26"/>
      <c r="B38" s="27"/>
      <c r="C38" s="77"/>
      <c r="D38" s="27"/>
      <c r="E38" s="27"/>
      <c r="F38" s="27"/>
      <c r="G38" s="116"/>
      <c r="H38" s="28"/>
      <c r="I38"/>
      <c r="J38"/>
      <c r="K38"/>
      <c r="L38"/>
      <c r="M38"/>
    </row>
    <row r="39" spans="1:13" s="1" customFormat="1" ht="32.25" customHeight="1" x14ac:dyDescent="0.2">
      <c r="A39" s="166" t="s">
        <v>475</v>
      </c>
      <c r="B39" s="166"/>
      <c r="C39" s="166"/>
      <c r="D39" s="166"/>
      <c r="E39" s="75"/>
      <c r="F39" s="74"/>
      <c r="G39" s="75"/>
      <c r="H39" s="75"/>
      <c r="I39" s="75"/>
      <c r="J39"/>
      <c r="K39"/>
      <c r="L39"/>
      <c r="M39"/>
    </row>
    <row r="40" spans="1:13" s="1" customFormat="1" ht="32.25" customHeight="1" x14ac:dyDescent="0.2">
      <c r="A40" s="268" t="s">
        <v>0</v>
      </c>
      <c r="B40" s="269" t="s">
        <v>25</v>
      </c>
      <c r="C40" s="269" t="s">
        <v>26</v>
      </c>
      <c r="D40" s="269" t="s">
        <v>2</v>
      </c>
      <c r="E40" s="269" t="s">
        <v>3</v>
      </c>
      <c r="F40" s="269" t="s">
        <v>18</v>
      </c>
      <c r="G40" s="269" t="s">
        <v>520</v>
      </c>
      <c r="H40" s="269" t="s">
        <v>4</v>
      </c>
      <c r="I40" s="270" t="s">
        <v>5</v>
      </c>
      <c r="J40"/>
      <c r="K40"/>
      <c r="L40"/>
      <c r="M40"/>
    </row>
    <row r="41" spans="1:13" s="1" customFormat="1" ht="32.25" customHeight="1" x14ac:dyDescent="0.2">
      <c r="A41" s="271" t="s">
        <v>476</v>
      </c>
      <c r="B41" s="424"/>
      <c r="C41" s="424"/>
      <c r="D41" s="23"/>
      <c r="E41" s="424"/>
      <c r="F41" s="424"/>
      <c r="G41" s="422"/>
      <c r="H41" s="272"/>
      <c r="I41" s="273"/>
      <c r="J41"/>
      <c r="K41"/>
      <c r="L41"/>
      <c r="M41"/>
    </row>
    <row r="42" spans="1:13" s="1" customFormat="1" ht="32.25" customHeight="1" x14ac:dyDescent="0.2">
      <c r="A42" s="26"/>
      <c r="B42" s="116"/>
      <c r="C42" s="77"/>
      <c r="D42" s="116"/>
      <c r="E42" s="116"/>
      <c r="F42" s="116"/>
      <c r="G42" s="116"/>
      <c r="H42" s="28"/>
      <c r="I42"/>
      <c r="J42"/>
      <c r="K42"/>
      <c r="L42"/>
      <c r="M42"/>
    </row>
    <row r="43" spans="1:13" s="1" customFormat="1" ht="32.25" customHeight="1" x14ac:dyDescent="0.2">
      <c r="A43" s="453" t="s">
        <v>474</v>
      </c>
      <c r="B43" s="453"/>
      <c r="C43" s="453"/>
      <c r="D43" s="453"/>
      <c r="E43" s="75"/>
      <c r="F43" s="74"/>
      <c r="G43" s="75"/>
      <c r="H43" s="75"/>
      <c r="I43" s="75"/>
      <c r="J43"/>
      <c r="K43"/>
      <c r="L43"/>
    </row>
    <row r="44" spans="1:13" s="1" customFormat="1" ht="32.25" customHeight="1" x14ac:dyDescent="0.2">
      <c r="A44" s="268" t="s">
        <v>0</v>
      </c>
      <c r="B44" s="269" t="s">
        <v>25</v>
      </c>
      <c r="C44" s="269" t="s">
        <v>26</v>
      </c>
      <c r="D44" s="269" t="s">
        <v>2</v>
      </c>
      <c r="E44" s="269" t="s">
        <v>3</v>
      </c>
      <c r="F44" s="269" t="s">
        <v>18</v>
      </c>
      <c r="G44" s="269" t="s">
        <v>520</v>
      </c>
      <c r="H44" s="269" t="s">
        <v>4</v>
      </c>
      <c r="I44" s="270" t="s">
        <v>5</v>
      </c>
      <c r="J44"/>
      <c r="K44"/>
    </row>
    <row r="45" spans="1:13" ht="31.5" customHeight="1" x14ac:dyDescent="0.2">
      <c r="A45" s="21" t="s">
        <v>44</v>
      </c>
      <c r="B45" s="170"/>
      <c r="C45" s="422"/>
      <c r="D45" s="170"/>
      <c r="E45" s="170"/>
      <c r="F45" s="170"/>
      <c r="G45" s="422"/>
      <c r="H45" s="272"/>
      <c r="I45" s="274"/>
    </row>
    <row r="47" spans="1:13" x14ac:dyDescent="0.2">
      <c r="F47" s="1"/>
      <c r="G47" s="1"/>
    </row>
    <row r="48" spans="1:13" x14ac:dyDescent="0.2">
      <c r="F48" s="1"/>
      <c r="G48" s="1"/>
    </row>
    <row r="49" spans="6:7" x14ac:dyDescent="0.2">
      <c r="F49" s="1"/>
      <c r="G49" s="1"/>
    </row>
    <row r="50" spans="6:7" x14ac:dyDescent="0.2">
      <c r="F50" s="1"/>
      <c r="G50" s="1"/>
    </row>
    <row r="51" spans="6:7" x14ac:dyDescent="0.2">
      <c r="F51" s="1"/>
      <c r="G51" s="1"/>
    </row>
    <row r="52" spans="6:7" x14ac:dyDescent="0.2">
      <c r="F52" s="1"/>
      <c r="G52" s="1"/>
    </row>
    <row r="53" spans="6:7" x14ac:dyDescent="0.2">
      <c r="F53" s="1"/>
      <c r="G53" s="1"/>
    </row>
    <row r="54" spans="6:7" x14ac:dyDescent="0.2">
      <c r="F54" s="40"/>
      <c r="G54" s="40"/>
    </row>
    <row r="55" spans="6:7" x14ac:dyDescent="0.2">
      <c r="F55" s="1"/>
      <c r="G55" s="1"/>
    </row>
    <row r="56" spans="6:7" x14ac:dyDescent="0.2">
      <c r="F56" s="1"/>
      <c r="G56" s="1"/>
    </row>
    <row r="57" spans="6:7" x14ac:dyDescent="0.2">
      <c r="F57" s="1"/>
      <c r="G57" s="1"/>
    </row>
    <row r="58" spans="6:7" x14ac:dyDescent="0.2">
      <c r="F58" s="44"/>
      <c r="G58" s="44"/>
    </row>
    <row r="59" spans="6:7" x14ac:dyDescent="0.2">
      <c r="F59" s="44"/>
      <c r="G59" s="44"/>
    </row>
    <row r="60" spans="6:7" x14ac:dyDescent="0.2">
      <c r="F60" s="44"/>
      <c r="G60" s="44"/>
    </row>
  </sheetData>
  <mergeCells count="18">
    <mergeCell ref="A1:I1"/>
    <mergeCell ref="A2:I3"/>
    <mergeCell ref="A13:D13"/>
    <mergeCell ref="A21:D21"/>
    <mergeCell ref="G22:I22"/>
    <mergeCell ref="G23:I23"/>
    <mergeCell ref="G24:I24"/>
    <mergeCell ref="A43:D43"/>
    <mergeCell ref="G25:I25"/>
    <mergeCell ref="G34:I34"/>
    <mergeCell ref="G35:I35"/>
    <mergeCell ref="G36:I36"/>
    <mergeCell ref="G37:I37"/>
    <mergeCell ref="G26:I26"/>
    <mergeCell ref="G28:I28"/>
    <mergeCell ref="G30:I30"/>
    <mergeCell ref="G31:I31"/>
    <mergeCell ref="G33:I33"/>
  </mergeCells>
  <pageMargins left="0.7" right="0.7" top="0.75" bottom="0.75" header="0.3" footer="0.3"/>
  <pageSetup paperSize="9" orientation="portrait"/>
  <drawing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'Data Validation'!$D$4:$D$5</xm:f>
          </x14:formula1>
          <xm:sqref>H41 F24:F25 H45 F36:F37 F33:F34 F30:F31 F27:F28 H15:H19 H7:H11</xm:sqref>
        </x14:dataValidation>
        <x14:dataValidation type="list" allowBlank="1" showInputMessage="1" showErrorMessage="1" xr:uid="{00000000-0002-0000-0200-000001000000}">
          <x14:formula1>
            <xm:f>'Data Validation'!$O$5:$O$159</xm:f>
          </x14:formula1>
          <xm:sqref>D7:D11 D41 D15:D19 D24:D25 D27:D28 D30:D31 D33:D34 D36:D37 D45</xm:sqref>
        </x14:dataValidation>
        <x14:dataValidation type="list" allowBlank="1" showInputMessage="1" showErrorMessage="1" xr:uid="{00000000-0002-0000-0200-000002000000}">
          <x14:formula1>
            <xm:f>'Data Validation'!$C$6:$C$8</xm:f>
          </x14:formula1>
          <xm:sqref>E7:E11 E45 E36:E37 E33:E34 E30:E31 E27:E28 E24:E25 E15:E19 E41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1004"/>
  <sheetViews>
    <sheetView showGridLines="0" topLeftCell="A25" zoomScale="60" zoomScaleNormal="60" workbookViewId="0">
      <selection activeCell="A19" sqref="A19:F20"/>
    </sheetView>
  </sheetViews>
  <sheetFormatPr baseColWidth="10" defaultColWidth="14.5" defaultRowHeight="15" customHeight="1" x14ac:dyDescent="0.15"/>
  <cols>
    <col min="1" max="1" width="61.33203125" style="93" customWidth="1"/>
    <col min="2" max="2" width="12.1640625" style="93" customWidth="1"/>
    <col min="3" max="3" width="17.33203125" style="93" customWidth="1"/>
    <col min="4" max="4" width="17.83203125" style="93" customWidth="1"/>
    <col min="5" max="5" width="23.5" style="93" customWidth="1"/>
    <col min="6" max="6" width="42.6640625" style="93" customWidth="1"/>
    <col min="7" max="24" width="10.83203125" style="93" customWidth="1"/>
    <col min="25" max="16384" width="14.5" style="93"/>
  </cols>
  <sheetData>
    <row r="1" spans="1:24" ht="37.5" customHeight="1" x14ac:dyDescent="0.3">
      <c r="A1" s="470" t="s">
        <v>288</v>
      </c>
      <c r="B1" s="471"/>
      <c r="C1" s="471"/>
      <c r="D1" s="471"/>
      <c r="E1" s="471"/>
      <c r="F1" s="471"/>
    </row>
    <row r="2" spans="1:24" ht="31.5" customHeight="1" x14ac:dyDescent="0.15">
      <c r="A2" s="472" t="s">
        <v>286</v>
      </c>
      <c r="B2" s="471"/>
      <c r="C2" s="471"/>
      <c r="D2" s="471"/>
      <c r="E2" s="471"/>
      <c r="F2" s="471"/>
    </row>
    <row r="3" spans="1:24" ht="14" x14ac:dyDescent="0.15">
      <c r="A3" s="94"/>
      <c r="B3" s="94"/>
      <c r="C3" s="94"/>
      <c r="D3" s="94"/>
      <c r="E3" s="94"/>
      <c r="F3" s="94"/>
      <c r="G3" s="94"/>
      <c r="H3" s="94"/>
      <c r="I3" s="94"/>
      <c r="J3" s="94"/>
      <c r="K3" s="94"/>
      <c r="L3" s="94"/>
      <c r="M3" s="94"/>
      <c r="N3" s="94"/>
      <c r="O3" s="94"/>
      <c r="P3" s="94"/>
      <c r="Q3" s="94"/>
      <c r="R3" s="94"/>
      <c r="S3" s="94"/>
      <c r="T3" s="94"/>
      <c r="U3" s="94"/>
      <c r="V3" s="94"/>
      <c r="W3" s="94"/>
      <c r="X3" s="94"/>
    </row>
    <row r="4" spans="1:24" ht="25" customHeight="1" x14ac:dyDescent="0.2">
      <c r="A4" s="108" t="s">
        <v>310</v>
      </c>
      <c r="B4" s="107"/>
      <c r="C4" s="107"/>
      <c r="D4" s="107"/>
      <c r="E4" s="107"/>
      <c r="F4" s="126"/>
      <c r="G4" s="94"/>
      <c r="H4" s="94"/>
      <c r="I4" s="94"/>
      <c r="J4" s="94"/>
      <c r="K4" s="94"/>
      <c r="L4" s="94"/>
      <c r="M4" s="94"/>
      <c r="N4" s="94"/>
      <c r="O4" s="94"/>
      <c r="P4" s="94"/>
      <c r="Q4" s="94"/>
      <c r="R4" s="94"/>
      <c r="S4" s="94"/>
      <c r="T4" s="94"/>
      <c r="U4" s="94"/>
      <c r="V4" s="94"/>
      <c r="W4" s="94"/>
      <c r="X4" s="94"/>
    </row>
    <row r="5" spans="1:24" ht="37" customHeight="1" x14ac:dyDescent="0.2">
      <c r="A5" s="159" t="s">
        <v>0</v>
      </c>
      <c r="B5" s="160" t="s">
        <v>1</v>
      </c>
      <c r="C5" s="160" t="s">
        <v>2</v>
      </c>
      <c r="D5" s="160" t="s">
        <v>3</v>
      </c>
      <c r="E5" s="160" t="s">
        <v>4</v>
      </c>
      <c r="F5" s="161" t="s">
        <v>5</v>
      </c>
      <c r="G5" s="94"/>
      <c r="H5" s="94"/>
      <c r="I5" s="94"/>
      <c r="J5" s="94"/>
      <c r="K5" s="94"/>
      <c r="L5" s="94"/>
      <c r="M5" s="94"/>
      <c r="N5" s="94"/>
      <c r="O5" s="94"/>
      <c r="P5" s="94"/>
      <c r="Q5" s="94"/>
      <c r="R5" s="94"/>
      <c r="S5" s="94"/>
      <c r="T5" s="94"/>
      <c r="U5" s="94"/>
      <c r="V5" s="94"/>
      <c r="W5" s="94"/>
      <c r="X5" s="94"/>
    </row>
    <row r="6" spans="1:24" ht="37" customHeight="1" x14ac:dyDescent="0.3">
      <c r="A6" s="162" t="s">
        <v>313</v>
      </c>
      <c r="B6" s="163"/>
      <c r="C6" s="47"/>
      <c r="D6" s="163"/>
      <c r="E6" s="164"/>
      <c r="F6" s="165"/>
      <c r="G6" s="94"/>
      <c r="H6" s="94"/>
      <c r="I6" s="94"/>
      <c r="J6" s="94"/>
      <c r="K6" s="94"/>
      <c r="L6" s="94"/>
      <c r="M6" s="94"/>
      <c r="N6" s="94"/>
      <c r="O6" s="94"/>
      <c r="P6" s="94"/>
      <c r="Q6" s="94"/>
      <c r="R6" s="94"/>
      <c r="S6" s="94"/>
      <c r="T6" s="94"/>
      <c r="U6" s="94"/>
      <c r="V6" s="94"/>
      <c r="W6" s="94"/>
      <c r="X6" s="94"/>
    </row>
    <row r="7" spans="1:24" ht="16" customHeight="1" x14ac:dyDescent="0.15">
      <c r="A7" s="94"/>
      <c r="B7" s="94"/>
      <c r="C7" s="94"/>
      <c r="D7" s="94"/>
      <c r="E7" s="94"/>
      <c r="F7" s="94"/>
      <c r="G7" s="94"/>
      <c r="H7" s="94"/>
      <c r="I7" s="94"/>
      <c r="J7" s="94"/>
      <c r="K7" s="94"/>
      <c r="L7" s="94"/>
      <c r="M7" s="94"/>
      <c r="N7" s="94"/>
      <c r="O7" s="94"/>
      <c r="P7" s="94"/>
      <c r="Q7" s="94"/>
      <c r="R7" s="94"/>
      <c r="S7" s="94"/>
      <c r="T7" s="94"/>
      <c r="U7" s="94"/>
      <c r="V7" s="94"/>
      <c r="W7" s="94"/>
      <c r="X7" s="94"/>
    </row>
    <row r="8" spans="1:24" ht="25" customHeight="1" x14ac:dyDescent="0.2">
      <c r="A8" s="108" t="s">
        <v>311</v>
      </c>
      <c r="B8" s="107"/>
      <c r="C8" s="107"/>
      <c r="D8" s="107"/>
      <c r="E8" s="107"/>
      <c r="F8" s="126"/>
      <c r="G8" s="94"/>
      <c r="H8" s="94"/>
      <c r="I8" s="94"/>
      <c r="J8" s="94"/>
      <c r="K8" s="94"/>
      <c r="L8" s="94"/>
      <c r="M8" s="94"/>
      <c r="N8" s="94"/>
      <c r="O8" s="94"/>
      <c r="P8" s="94"/>
      <c r="Q8" s="94"/>
      <c r="R8" s="94"/>
      <c r="S8" s="94"/>
      <c r="T8" s="94"/>
      <c r="U8" s="94"/>
      <c r="V8" s="94"/>
      <c r="W8" s="94"/>
      <c r="X8" s="94"/>
    </row>
    <row r="9" spans="1:24" ht="37" customHeight="1" x14ac:dyDescent="0.2">
      <c r="A9" s="106" t="s">
        <v>0</v>
      </c>
      <c r="B9" s="105" t="s">
        <v>1</v>
      </c>
      <c r="C9" s="105" t="s">
        <v>2</v>
      </c>
      <c r="D9" s="105" t="s">
        <v>3</v>
      </c>
      <c r="E9" s="105" t="s">
        <v>4</v>
      </c>
      <c r="F9" s="127" t="s">
        <v>5</v>
      </c>
      <c r="G9" s="94"/>
      <c r="H9" s="94"/>
      <c r="I9" s="94"/>
      <c r="J9" s="94"/>
      <c r="K9" s="94"/>
      <c r="L9" s="94"/>
      <c r="M9" s="94"/>
      <c r="N9" s="94"/>
      <c r="O9" s="94"/>
      <c r="P9" s="94"/>
      <c r="Q9" s="94"/>
      <c r="R9" s="94"/>
      <c r="S9" s="94"/>
      <c r="T9" s="94"/>
      <c r="U9" s="94"/>
      <c r="V9" s="94"/>
      <c r="W9" s="94"/>
      <c r="X9" s="94"/>
    </row>
    <row r="10" spans="1:24" ht="37" customHeight="1" x14ac:dyDescent="0.3">
      <c r="A10" s="52" t="s">
        <v>312</v>
      </c>
      <c r="B10" s="103"/>
      <c r="C10" s="13"/>
      <c r="D10" s="103"/>
      <c r="E10" s="102"/>
      <c r="F10" s="130"/>
      <c r="G10" s="94"/>
      <c r="H10" s="94"/>
      <c r="I10" s="94"/>
      <c r="J10" s="94"/>
      <c r="K10" s="94"/>
      <c r="L10" s="94"/>
      <c r="M10" s="94"/>
      <c r="N10" s="94"/>
      <c r="O10" s="94"/>
      <c r="P10" s="94"/>
      <c r="Q10" s="94"/>
      <c r="R10" s="94"/>
      <c r="S10" s="94"/>
      <c r="T10" s="94"/>
      <c r="U10" s="94"/>
      <c r="V10" s="94"/>
      <c r="W10" s="94"/>
      <c r="X10" s="94"/>
    </row>
    <row r="11" spans="1:24" ht="37" customHeight="1" x14ac:dyDescent="0.3">
      <c r="A11" s="54" t="s">
        <v>489</v>
      </c>
      <c r="B11" s="96"/>
      <c r="C11" s="96"/>
      <c r="D11" s="96"/>
      <c r="E11" s="95"/>
      <c r="F11" s="129"/>
      <c r="G11" s="94"/>
      <c r="H11" s="94"/>
      <c r="I11" s="94"/>
      <c r="J11" s="94"/>
      <c r="K11" s="94"/>
      <c r="L11" s="94"/>
      <c r="M11" s="94"/>
      <c r="N11" s="94"/>
      <c r="O11" s="94"/>
      <c r="P11" s="94"/>
      <c r="Q11" s="94"/>
      <c r="R11" s="94"/>
      <c r="S11" s="94"/>
      <c r="T11" s="94"/>
      <c r="U11" s="94"/>
      <c r="V11" s="94"/>
      <c r="W11" s="94"/>
      <c r="X11" s="94"/>
    </row>
    <row r="12" spans="1:24" ht="16" customHeight="1" x14ac:dyDescent="0.3">
      <c r="A12" s="98"/>
      <c r="B12" s="98"/>
      <c r="C12" s="98"/>
      <c r="D12" s="98"/>
      <c r="E12" s="112"/>
      <c r="F12" s="98"/>
      <c r="G12" s="94"/>
      <c r="H12" s="94"/>
      <c r="I12" s="94"/>
      <c r="J12" s="94"/>
      <c r="K12" s="94"/>
      <c r="L12" s="94"/>
      <c r="M12" s="94"/>
      <c r="N12" s="94"/>
      <c r="O12" s="94"/>
      <c r="P12" s="94"/>
      <c r="Q12" s="94"/>
      <c r="R12" s="94"/>
      <c r="S12" s="94"/>
      <c r="T12" s="94"/>
      <c r="U12" s="94"/>
      <c r="V12" s="94"/>
      <c r="W12" s="94"/>
      <c r="X12" s="94"/>
    </row>
    <row r="13" spans="1:24" ht="25" customHeight="1" x14ac:dyDescent="0.2">
      <c r="A13" s="108" t="s">
        <v>490</v>
      </c>
      <c r="B13" s="107"/>
      <c r="C13" s="107"/>
      <c r="D13" s="107"/>
      <c r="E13" s="107"/>
      <c r="F13" s="126"/>
      <c r="G13" s="94"/>
      <c r="H13" s="94"/>
      <c r="I13" s="94"/>
      <c r="J13" s="94"/>
      <c r="K13" s="94"/>
      <c r="L13" s="94"/>
      <c r="M13" s="94"/>
      <c r="N13" s="94"/>
      <c r="O13" s="94"/>
      <c r="P13" s="94"/>
      <c r="Q13" s="94"/>
      <c r="R13" s="94"/>
      <c r="S13" s="94"/>
      <c r="T13" s="94"/>
      <c r="U13" s="94"/>
      <c r="V13" s="94"/>
      <c r="W13" s="94"/>
      <c r="X13" s="94"/>
    </row>
    <row r="14" spans="1:24" ht="37" customHeight="1" x14ac:dyDescent="0.2">
      <c r="A14" s="106" t="s">
        <v>0</v>
      </c>
      <c r="B14" s="105" t="s">
        <v>1</v>
      </c>
      <c r="C14" s="105" t="s">
        <v>2</v>
      </c>
      <c r="D14" s="105" t="s">
        <v>3</v>
      </c>
      <c r="E14" s="105" t="s">
        <v>4</v>
      </c>
      <c r="F14" s="131" t="s">
        <v>5</v>
      </c>
      <c r="G14" s="110"/>
      <c r="H14" s="94"/>
      <c r="I14" s="94"/>
      <c r="J14" s="94"/>
      <c r="K14" s="94"/>
      <c r="L14" s="94"/>
      <c r="M14" s="94"/>
      <c r="N14" s="94"/>
      <c r="O14" s="94"/>
      <c r="P14" s="94"/>
      <c r="Q14" s="94"/>
      <c r="R14" s="94"/>
      <c r="S14" s="94"/>
      <c r="T14" s="94"/>
      <c r="U14" s="94"/>
      <c r="V14" s="94"/>
      <c r="W14" s="94"/>
      <c r="X14" s="94"/>
    </row>
    <row r="15" spans="1:24" s="158" customFormat="1" ht="37" customHeight="1" x14ac:dyDescent="0.3">
      <c r="A15" s="104" t="s">
        <v>76</v>
      </c>
      <c r="B15" s="103"/>
      <c r="C15" s="13"/>
      <c r="D15" s="103"/>
      <c r="E15" s="102"/>
      <c r="F15" s="130"/>
      <c r="G15" s="110"/>
      <c r="H15" s="94"/>
      <c r="I15" s="94"/>
      <c r="J15" s="94"/>
      <c r="K15" s="94"/>
      <c r="L15" s="94"/>
      <c r="M15" s="94"/>
      <c r="N15" s="94"/>
      <c r="O15" s="94"/>
      <c r="P15" s="94"/>
      <c r="Q15" s="94"/>
      <c r="R15" s="94"/>
      <c r="S15" s="94"/>
      <c r="T15" s="94"/>
      <c r="U15" s="94"/>
      <c r="V15" s="94"/>
      <c r="W15" s="94"/>
      <c r="X15" s="94"/>
    </row>
    <row r="16" spans="1:24" s="158" customFormat="1" ht="37" customHeight="1" x14ac:dyDescent="0.3">
      <c r="A16" s="101" t="s">
        <v>24</v>
      </c>
      <c r="B16" s="100"/>
      <c r="C16" s="157"/>
      <c r="D16" s="100"/>
      <c r="E16" s="99"/>
      <c r="F16" s="128"/>
      <c r="G16" s="110"/>
      <c r="H16" s="94"/>
      <c r="I16" s="94"/>
      <c r="J16" s="94"/>
      <c r="K16" s="94"/>
      <c r="L16" s="94"/>
      <c r="M16" s="94"/>
      <c r="N16" s="94"/>
      <c r="O16" s="94"/>
      <c r="P16" s="94"/>
      <c r="Q16" s="94"/>
      <c r="R16" s="94"/>
      <c r="S16" s="94"/>
      <c r="T16" s="94"/>
      <c r="U16" s="94"/>
      <c r="V16" s="94"/>
      <c r="W16" s="94"/>
      <c r="X16" s="94"/>
    </row>
    <row r="17" spans="1:24" ht="37" customHeight="1" x14ac:dyDescent="0.3">
      <c r="A17" s="97" t="s">
        <v>478</v>
      </c>
      <c r="B17" s="96"/>
      <c r="C17" s="96"/>
      <c r="D17" s="96"/>
      <c r="E17" s="95"/>
      <c r="F17" s="129"/>
      <c r="G17" s="111"/>
      <c r="H17" s="94"/>
      <c r="I17" s="94"/>
      <c r="J17" s="94"/>
      <c r="K17" s="94"/>
      <c r="L17" s="94"/>
      <c r="M17" s="94"/>
      <c r="N17" s="94"/>
      <c r="O17" s="94"/>
      <c r="P17" s="94"/>
      <c r="Q17" s="94"/>
      <c r="R17" s="94"/>
      <c r="S17" s="94"/>
      <c r="T17" s="94"/>
      <c r="U17" s="94"/>
      <c r="V17" s="94"/>
      <c r="W17" s="94"/>
      <c r="X17" s="94"/>
    </row>
    <row r="18" spans="1:24" ht="16" customHeight="1" x14ac:dyDescent="0.2">
      <c r="A18" s="98"/>
      <c r="B18" s="98"/>
      <c r="C18" s="98"/>
      <c r="D18" s="98"/>
      <c r="E18" s="98"/>
      <c r="F18" s="94"/>
      <c r="G18" s="94"/>
      <c r="H18" s="94"/>
      <c r="I18" s="94"/>
      <c r="J18" s="94"/>
      <c r="K18" s="94"/>
      <c r="L18" s="94"/>
      <c r="M18" s="94"/>
      <c r="N18" s="94"/>
      <c r="O18" s="94"/>
      <c r="P18" s="94"/>
      <c r="Q18" s="94"/>
      <c r="R18" s="94"/>
      <c r="S18" s="94"/>
      <c r="T18" s="94"/>
      <c r="U18" s="94"/>
      <c r="V18" s="94"/>
      <c r="W18" s="94"/>
      <c r="X18" s="94"/>
    </row>
    <row r="19" spans="1:24" ht="25" customHeight="1" x14ac:dyDescent="0.2">
      <c r="A19" s="172" t="s">
        <v>491</v>
      </c>
      <c r="B19" s="173"/>
      <c r="C19" s="173"/>
      <c r="D19" s="173"/>
      <c r="E19" s="173"/>
      <c r="F19" s="173"/>
      <c r="G19" s="94"/>
      <c r="H19" s="94"/>
      <c r="I19" s="94"/>
      <c r="J19" s="94"/>
      <c r="K19" s="94"/>
      <c r="L19" s="94"/>
      <c r="M19" s="94"/>
      <c r="N19" s="94"/>
      <c r="O19" s="94"/>
      <c r="P19" s="94"/>
      <c r="Q19" s="94"/>
      <c r="R19" s="94"/>
      <c r="S19" s="94"/>
      <c r="T19" s="94"/>
      <c r="U19" s="94"/>
      <c r="V19" s="94"/>
      <c r="W19" s="94"/>
      <c r="X19" s="94"/>
    </row>
    <row r="20" spans="1:24" ht="25" customHeight="1" x14ac:dyDescent="0.2">
      <c r="A20" s="473" t="s">
        <v>492</v>
      </c>
      <c r="B20" s="474"/>
      <c r="C20" s="474"/>
      <c r="D20" s="474"/>
      <c r="E20" s="474"/>
      <c r="F20" s="475"/>
      <c r="G20" s="94"/>
      <c r="H20" s="94"/>
      <c r="I20" s="94"/>
      <c r="J20" s="94"/>
      <c r="K20" s="94"/>
      <c r="L20" s="94"/>
      <c r="M20" s="94"/>
      <c r="N20" s="94"/>
      <c r="O20" s="94"/>
      <c r="P20" s="94"/>
      <c r="Q20" s="94"/>
      <c r="R20" s="94"/>
      <c r="S20" s="94"/>
      <c r="T20" s="94"/>
      <c r="U20" s="94"/>
      <c r="V20" s="94"/>
      <c r="W20" s="94"/>
      <c r="X20" s="94"/>
    </row>
    <row r="21" spans="1:24" ht="37" customHeight="1" x14ac:dyDescent="0.2">
      <c r="A21" s="106" t="s">
        <v>0</v>
      </c>
      <c r="B21" s="105" t="s">
        <v>1</v>
      </c>
      <c r="C21" s="105" t="s">
        <v>2</v>
      </c>
      <c r="D21" s="105" t="s">
        <v>3</v>
      </c>
      <c r="E21" s="105" t="s">
        <v>4</v>
      </c>
      <c r="F21" s="127" t="s">
        <v>5</v>
      </c>
      <c r="G21" s="94"/>
      <c r="H21" s="94"/>
      <c r="I21" s="94"/>
      <c r="J21" s="94"/>
      <c r="K21" s="94"/>
      <c r="L21" s="94"/>
      <c r="M21" s="94"/>
      <c r="N21" s="94"/>
      <c r="O21" s="94"/>
      <c r="P21" s="94"/>
      <c r="Q21" s="94"/>
      <c r="R21" s="94"/>
      <c r="S21" s="94"/>
      <c r="T21" s="94"/>
      <c r="U21" s="94"/>
      <c r="V21" s="94"/>
      <c r="W21" s="94"/>
      <c r="X21" s="94"/>
    </row>
    <row r="22" spans="1:24" ht="37" customHeight="1" x14ac:dyDescent="0.3">
      <c r="A22" s="174" t="s">
        <v>488</v>
      </c>
      <c r="B22" s="175"/>
      <c r="C22" s="176"/>
      <c r="D22" s="175"/>
      <c r="E22" s="177"/>
      <c r="F22" s="178"/>
      <c r="G22" s="94"/>
      <c r="H22" s="94"/>
      <c r="I22" s="94"/>
      <c r="J22" s="94"/>
      <c r="K22" s="94"/>
      <c r="L22" s="94"/>
      <c r="M22" s="94"/>
      <c r="N22" s="94"/>
      <c r="O22" s="94"/>
      <c r="P22" s="94"/>
      <c r="Q22" s="94"/>
      <c r="R22" s="94"/>
      <c r="S22" s="94"/>
      <c r="T22" s="94"/>
      <c r="U22" s="94"/>
      <c r="V22" s="94"/>
      <c r="W22" s="94"/>
      <c r="X22" s="94"/>
    </row>
    <row r="23" spans="1:24" s="171" customFormat="1" ht="37" customHeight="1" x14ac:dyDescent="0.3">
      <c r="A23" s="179" t="s">
        <v>493</v>
      </c>
      <c r="B23" s="180"/>
      <c r="C23" s="181"/>
      <c r="D23" s="180"/>
      <c r="E23" s="182"/>
      <c r="F23" s="183"/>
      <c r="G23" s="94"/>
      <c r="H23" s="94"/>
      <c r="I23" s="94"/>
      <c r="J23" s="94"/>
      <c r="K23" s="94"/>
      <c r="L23" s="94"/>
      <c r="M23" s="94"/>
      <c r="N23" s="94"/>
      <c r="O23" s="94"/>
      <c r="P23" s="94"/>
      <c r="Q23" s="94"/>
      <c r="R23" s="94"/>
      <c r="S23" s="94"/>
      <c r="T23" s="94"/>
      <c r="U23" s="94"/>
      <c r="V23" s="94"/>
      <c r="W23" s="94"/>
      <c r="X23" s="94"/>
    </row>
    <row r="24" spans="1:24" s="171" customFormat="1" ht="37" customHeight="1" x14ac:dyDescent="0.3">
      <c r="A24" s="184" t="s">
        <v>497</v>
      </c>
      <c r="B24" s="180"/>
      <c r="C24" s="181"/>
      <c r="D24" s="180"/>
      <c r="E24" s="182"/>
      <c r="F24" s="183"/>
      <c r="G24" s="94"/>
      <c r="H24" s="94"/>
      <c r="I24" s="94"/>
      <c r="J24" s="94"/>
      <c r="K24" s="94"/>
      <c r="L24" s="94"/>
      <c r="M24" s="94"/>
      <c r="N24" s="94"/>
      <c r="O24" s="94"/>
      <c r="P24" s="94"/>
      <c r="Q24" s="94"/>
      <c r="R24" s="94"/>
      <c r="S24" s="94"/>
      <c r="T24" s="94"/>
      <c r="U24" s="94"/>
      <c r="V24" s="94"/>
      <c r="W24" s="94"/>
      <c r="X24" s="94"/>
    </row>
    <row r="25" spans="1:24" s="171" customFormat="1" ht="37" customHeight="1" x14ac:dyDescent="0.3">
      <c r="A25" s="184" t="s">
        <v>495</v>
      </c>
      <c r="B25" s="180"/>
      <c r="C25" s="181"/>
      <c r="D25" s="180"/>
      <c r="E25" s="182"/>
      <c r="F25" s="183"/>
      <c r="G25" s="94"/>
      <c r="H25" s="94"/>
      <c r="I25" s="94"/>
      <c r="J25" s="94"/>
      <c r="K25" s="94"/>
      <c r="L25" s="94"/>
      <c r="M25" s="94"/>
      <c r="N25" s="94"/>
      <c r="O25" s="94"/>
      <c r="P25" s="94"/>
      <c r="Q25" s="94"/>
      <c r="R25" s="94"/>
      <c r="S25" s="94"/>
      <c r="T25" s="94"/>
      <c r="U25" s="94"/>
      <c r="V25" s="94"/>
      <c r="W25" s="94"/>
      <c r="X25" s="94"/>
    </row>
    <row r="26" spans="1:24" ht="37" customHeight="1" x14ac:dyDescent="0.3">
      <c r="A26" s="185" t="s">
        <v>496</v>
      </c>
      <c r="B26" s="186"/>
      <c r="C26" s="187"/>
      <c r="D26" s="186"/>
      <c r="E26" s="188"/>
      <c r="F26" s="189"/>
      <c r="G26" s="98"/>
      <c r="H26" s="98"/>
      <c r="I26" s="98"/>
      <c r="J26" s="98"/>
      <c r="K26" s="98"/>
      <c r="L26" s="98"/>
      <c r="M26" s="98"/>
      <c r="N26" s="98"/>
      <c r="O26" s="98"/>
      <c r="P26" s="98"/>
      <c r="Q26" s="98"/>
      <c r="R26" s="98"/>
      <c r="S26" s="98"/>
      <c r="T26" s="98"/>
      <c r="U26" s="98"/>
      <c r="V26" s="98"/>
      <c r="W26" s="98"/>
      <c r="X26" s="98"/>
    </row>
    <row r="27" spans="1:24" ht="16" customHeight="1" x14ac:dyDescent="0.2">
      <c r="A27" s="109" t="s">
        <v>28</v>
      </c>
      <c r="B27" s="94"/>
      <c r="C27" s="94"/>
      <c r="D27" s="94"/>
      <c r="E27" s="94"/>
      <c r="F27" s="94"/>
      <c r="G27" s="94"/>
      <c r="H27" s="94"/>
      <c r="I27" s="94"/>
      <c r="J27" s="94"/>
      <c r="K27" s="94"/>
      <c r="L27" s="94"/>
      <c r="M27" s="94"/>
      <c r="N27" s="94"/>
      <c r="O27" s="94"/>
      <c r="P27" s="94"/>
      <c r="Q27" s="94"/>
      <c r="R27" s="94"/>
      <c r="S27" s="94"/>
      <c r="T27" s="94"/>
      <c r="U27" s="94"/>
      <c r="V27" s="94"/>
      <c r="W27" s="94"/>
      <c r="X27" s="94"/>
    </row>
    <row r="28" spans="1:24" ht="25" customHeight="1" x14ac:dyDescent="0.2">
      <c r="A28" s="108" t="s">
        <v>285</v>
      </c>
      <c r="B28" s="107"/>
      <c r="C28" s="107"/>
      <c r="D28" s="107"/>
      <c r="E28" s="107"/>
      <c r="F28" s="126"/>
      <c r="G28" s="94"/>
      <c r="H28" s="94"/>
      <c r="I28" s="94"/>
      <c r="J28" s="94"/>
      <c r="K28" s="94"/>
      <c r="L28" s="94"/>
      <c r="M28" s="94"/>
      <c r="N28" s="94"/>
      <c r="O28" s="94"/>
      <c r="P28" s="94"/>
      <c r="Q28" s="94"/>
      <c r="R28" s="94"/>
      <c r="S28" s="94"/>
      <c r="T28" s="94"/>
      <c r="U28" s="94"/>
      <c r="V28" s="94"/>
      <c r="W28" s="94"/>
      <c r="X28" s="94"/>
    </row>
    <row r="29" spans="1:24" ht="37" customHeight="1" x14ac:dyDescent="0.2">
      <c r="A29" s="106" t="s">
        <v>0</v>
      </c>
      <c r="B29" s="105" t="s">
        <v>1</v>
      </c>
      <c r="C29" s="105" t="s">
        <v>2</v>
      </c>
      <c r="D29" s="105" t="s">
        <v>3</v>
      </c>
      <c r="E29" s="105" t="s">
        <v>4</v>
      </c>
      <c r="F29" s="127" t="s">
        <v>5</v>
      </c>
      <c r="G29" s="94"/>
      <c r="H29" s="94"/>
      <c r="I29" s="94"/>
      <c r="J29" s="94"/>
      <c r="K29" s="94"/>
      <c r="L29" s="94"/>
      <c r="M29" s="94"/>
      <c r="N29" s="94"/>
      <c r="O29" s="94"/>
      <c r="P29" s="94"/>
      <c r="Q29" s="94"/>
      <c r="R29" s="94"/>
      <c r="S29" s="94"/>
      <c r="T29" s="94"/>
      <c r="U29" s="94"/>
      <c r="V29" s="94"/>
      <c r="W29" s="94"/>
      <c r="X29" s="94"/>
    </row>
    <row r="30" spans="1:24" ht="37" customHeight="1" x14ac:dyDescent="0.3">
      <c r="A30" s="101" t="s">
        <v>46</v>
      </c>
      <c r="B30" s="100"/>
      <c r="C30" s="13"/>
      <c r="D30" s="100"/>
      <c r="E30" s="99"/>
      <c r="F30" s="128"/>
      <c r="G30" s="94"/>
      <c r="H30" s="94"/>
      <c r="I30" s="94"/>
      <c r="J30" s="94"/>
      <c r="K30" s="94"/>
      <c r="L30" s="94"/>
      <c r="M30" s="94"/>
      <c r="N30" s="94"/>
      <c r="O30" s="94"/>
      <c r="P30" s="94"/>
      <c r="Q30" s="94"/>
      <c r="R30" s="94"/>
      <c r="S30" s="94"/>
      <c r="T30" s="94"/>
      <c r="U30" s="94"/>
      <c r="V30" s="94"/>
      <c r="W30" s="94"/>
      <c r="X30" s="94"/>
    </row>
    <row r="31" spans="1:24" s="171" customFormat="1" ht="37" customHeight="1" x14ac:dyDescent="0.3">
      <c r="A31" s="193" t="s">
        <v>498</v>
      </c>
      <c r="B31" s="190"/>
      <c r="C31" s="181"/>
      <c r="D31" s="190"/>
      <c r="E31" s="191"/>
      <c r="F31" s="192"/>
      <c r="G31" s="94"/>
      <c r="H31" s="94"/>
      <c r="I31" s="94"/>
      <c r="J31" s="94"/>
      <c r="K31" s="94"/>
      <c r="L31" s="94"/>
      <c r="M31" s="94"/>
      <c r="N31" s="94"/>
      <c r="O31" s="94"/>
      <c r="P31" s="94"/>
      <c r="Q31" s="94"/>
      <c r="R31" s="94"/>
      <c r="S31" s="94"/>
      <c r="T31" s="94"/>
      <c r="U31" s="94"/>
      <c r="V31" s="94"/>
      <c r="W31" s="94"/>
      <c r="X31" s="94"/>
    </row>
    <row r="32" spans="1:24" s="171" customFormat="1" ht="37" customHeight="1" x14ac:dyDescent="0.3">
      <c r="A32" s="194" t="s">
        <v>499</v>
      </c>
      <c r="B32" s="190"/>
      <c r="C32" s="181"/>
      <c r="D32" s="190"/>
      <c r="E32" s="191"/>
      <c r="F32" s="192"/>
      <c r="G32" s="94"/>
      <c r="H32" s="94"/>
      <c r="I32" s="94"/>
      <c r="J32" s="94"/>
      <c r="K32" s="94"/>
      <c r="L32" s="94"/>
      <c r="M32" s="94"/>
      <c r="N32" s="94"/>
      <c r="O32" s="94"/>
      <c r="P32" s="94"/>
      <c r="Q32" s="94"/>
      <c r="R32" s="94"/>
      <c r="S32" s="94"/>
      <c r="T32" s="94"/>
      <c r="U32" s="94"/>
      <c r="V32" s="94"/>
      <c r="W32" s="94"/>
      <c r="X32" s="94"/>
    </row>
    <row r="33" spans="1:24" ht="37" customHeight="1" x14ac:dyDescent="0.3">
      <c r="A33" s="97" t="s">
        <v>479</v>
      </c>
      <c r="B33" s="96"/>
      <c r="C33" s="96"/>
      <c r="D33" s="96"/>
      <c r="E33" s="95"/>
      <c r="F33" s="129"/>
      <c r="G33" s="94"/>
      <c r="H33" s="94"/>
      <c r="I33" s="94"/>
      <c r="J33" s="94"/>
      <c r="K33" s="94"/>
      <c r="L33" s="94"/>
      <c r="M33" s="94"/>
      <c r="N33" s="94"/>
      <c r="O33" s="94"/>
      <c r="P33" s="94"/>
      <c r="Q33" s="94"/>
      <c r="R33" s="94"/>
      <c r="S33" s="94"/>
      <c r="T33" s="94"/>
      <c r="U33" s="94"/>
      <c r="V33" s="94"/>
      <c r="W33" s="94"/>
      <c r="X33" s="94"/>
    </row>
    <row r="34" spans="1:24" ht="16" customHeight="1" x14ac:dyDescent="0.15">
      <c r="A34" s="94"/>
      <c r="B34" s="94"/>
      <c r="C34" s="94"/>
      <c r="D34" s="94"/>
      <c r="E34" s="94"/>
      <c r="F34" s="94"/>
      <c r="G34" s="94"/>
      <c r="H34" s="94"/>
      <c r="I34" s="94"/>
      <c r="J34" s="94"/>
      <c r="K34" s="94"/>
      <c r="L34" s="94"/>
      <c r="M34" s="94"/>
      <c r="N34" s="94"/>
      <c r="O34" s="94"/>
      <c r="P34" s="94"/>
      <c r="Q34" s="94"/>
      <c r="R34" s="94"/>
      <c r="S34" s="94"/>
      <c r="T34" s="94"/>
      <c r="U34" s="94"/>
      <c r="V34" s="94"/>
      <c r="W34" s="94"/>
      <c r="X34" s="94"/>
    </row>
    <row r="35" spans="1:24" ht="25" customHeight="1" x14ac:dyDescent="0.2">
      <c r="A35" s="108" t="s">
        <v>500</v>
      </c>
      <c r="B35" s="107"/>
      <c r="C35" s="107"/>
      <c r="D35" s="107"/>
      <c r="E35" s="107"/>
      <c r="F35" s="126"/>
      <c r="G35" s="94"/>
      <c r="H35" s="94"/>
      <c r="I35" s="94"/>
      <c r="J35" s="94"/>
      <c r="K35" s="94"/>
      <c r="L35" s="94"/>
      <c r="M35" s="94"/>
      <c r="N35" s="94"/>
      <c r="O35" s="94"/>
      <c r="P35" s="94"/>
      <c r="Q35" s="94"/>
      <c r="R35" s="94"/>
      <c r="S35" s="94"/>
      <c r="T35" s="94"/>
      <c r="U35" s="94"/>
      <c r="V35" s="94"/>
      <c r="W35" s="94"/>
      <c r="X35" s="94"/>
    </row>
    <row r="36" spans="1:24" s="171" customFormat="1" ht="25" customHeight="1" x14ac:dyDescent="0.2">
      <c r="A36" s="476" t="s">
        <v>502</v>
      </c>
      <c r="B36" s="476"/>
      <c r="C36" s="476"/>
      <c r="D36" s="476"/>
      <c r="E36" s="476"/>
      <c r="F36" s="477"/>
      <c r="G36" s="94"/>
      <c r="H36" s="94"/>
      <c r="I36" s="94"/>
      <c r="J36" s="94"/>
      <c r="K36" s="94"/>
      <c r="L36" s="94"/>
      <c r="M36" s="94"/>
      <c r="N36" s="94"/>
      <c r="O36" s="94"/>
      <c r="P36" s="94"/>
      <c r="Q36" s="94"/>
      <c r="R36" s="94"/>
      <c r="S36" s="94"/>
      <c r="T36" s="94"/>
      <c r="U36" s="94"/>
      <c r="V36" s="94"/>
      <c r="W36" s="94"/>
      <c r="X36" s="94"/>
    </row>
    <row r="37" spans="1:24" ht="37" customHeight="1" x14ac:dyDescent="0.2">
      <c r="A37" s="106" t="s">
        <v>0</v>
      </c>
      <c r="B37" s="105" t="s">
        <v>1</v>
      </c>
      <c r="C37" s="105" t="s">
        <v>2</v>
      </c>
      <c r="D37" s="105" t="s">
        <v>3</v>
      </c>
      <c r="E37" s="105" t="s">
        <v>4</v>
      </c>
      <c r="F37" s="127" t="s">
        <v>5</v>
      </c>
      <c r="G37" s="94"/>
      <c r="H37" s="94"/>
      <c r="I37" s="94"/>
      <c r="J37" s="94"/>
      <c r="K37" s="94"/>
      <c r="L37" s="94"/>
      <c r="M37" s="94"/>
      <c r="N37" s="94"/>
      <c r="O37" s="94"/>
      <c r="P37" s="94"/>
      <c r="Q37" s="94"/>
      <c r="R37" s="94"/>
      <c r="S37" s="94"/>
      <c r="T37" s="94"/>
      <c r="U37" s="94"/>
      <c r="V37" s="94"/>
      <c r="W37" s="94"/>
      <c r="X37" s="94"/>
    </row>
    <row r="38" spans="1:24" ht="37" customHeight="1" x14ac:dyDescent="0.3">
      <c r="A38" s="195" t="s">
        <v>503</v>
      </c>
      <c r="B38" s="103"/>
      <c r="C38" s="13"/>
      <c r="D38" s="103"/>
      <c r="E38" s="102"/>
      <c r="F38" s="130"/>
      <c r="G38" s="98"/>
      <c r="H38" s="98"/>
      <c r="I38" s="98"/>
      <c r="J38" s="98"/>
      <c r="K38" s="98"/>
      <c r="L38" s="98"/>
      <c r="M38" s="98"/>
      <c r="N38" s="98"/>
      <c r="O38" s="98"/>
      <c r="P38" s="98"/>
      <c r="Q38" s="98"/>
      <c r="R38" s="98"/>
      <c r="S38" s="98"/>
      <c r="T38" s="98"/>
      <c r="U38" s="98"/>
      <c r="V38" s="98"/>
      <c r="W38" s="98"/>
      <c r="X38" s="98"/>
    </row>
    <row r="39" spans="1:24" s="132" customFormat="1" ht="37" customHeight="1" x14ac:dyDescent="0.3">
      <c r="A39" s="101" t="s">
        <v>504</v>
      </c>
      <c r="B39" s="100"/>
      <c r="C39" s="133"/>
      <c r="D39" s="100"/>
      <c r="E39" s="99"/>
      <c r="F39" s="128"/>
      <c r="G39" s="98"/>
      <c r="H39" s="98"/>
      <c r="I39" s="98"/>
      <c r="J39" s="98"/>
      <c r="K39" s="98"/>
      <c r="L39" s="98"/>
      <c r="M39" s="98"/>
      <c r="N39" s="98"/>
      <c r="O39" s="98"/>
      <c r="P39" s="98"/>
      <c r="Q39" s="98"/>
      <c r="R39" s="98"/>
      <c r="S39" s="98"/>
      <c r="T39" s="98"/>
      <c r="U39" s="98"/>
      <c r="V39" s="98"/>
      <c r="W39" s="98"/>
      <c r="X39" s="98"/>
    </row>
    <row r="40" spans="1:24" ht="37" customHeight="1" x14ac:dyDescent="0.3">
      <c r="A40" s="97" t="s">
        <v>481</v>
      </c>
      <c r="B40" s="96"/>
      <c r="C40" s="96"/>
      <c r="D40" s="96"/>
      <c r="E40" s="95"/>
      <c r="F40" s="129"/>
      <c r="G40" s="94"/>
      <c r="H40" s="94"/>
      <c r="I40" s="94"/>
      <c r="J40" s="94"/>
      <c r="K40" s="94"/>
      <c r="L40" s="94"/>
      <c r="M40" s="94"/>
      <c r="N40" s="94"/>
      <c r="O40" s="94"/>
      <c r="P40" s="94"/>
      <c r="Q40" s="94"/>
      <c r="R40" s="94"/>
      <c r="S40" s="94"/>
      <c r="T40" s="94"/>
      <c r="U40" s="94"/>
      <c r="V40" s="94"/>
      <c r="W40" s="94"/>
      <c r="X40" s="94"/>
    </row>
    <row r="41" spans="1:24" ht="16" customHeight="1" x14ac:dyDescent="0.15">
      <c r="A41" s="94"/>
      <c r="B41" s="94"/>
      <c r="C41" s="94"/>
      <c r="D41" s="94"/>
      <c r="E41" s="94"/>
      <c r="F41" s="94"/>
      <c r="G41" s="94"/>
      <c r="H41" s="94"/>
      <c r="I41" s="94"/>
      <c r="J41" s="94"/>
      <c r="K41" s="94"/>
      <c r="L41" s="94"/>
      <c r="M41" s="94"/>
      <c r="N41" s="94"/>
      <c r="O41" s="94"/>
      <c r="P41" s="94"/>
      <c r="Q41" s="94"/>
      <c r="R41" s="94"/>
      <c r="S41" s="94"/>
      <c r="T41" s="94"/>
      <c r="U41" s="94"/>
      <c r="V41" s="94"/>
      <c r="W41" s="94"/>
      <c r="X41" s="94"/>
    </row>
    <row r="42" spans="1:24" ht="25" customHeight="1" x14ac:dyDescent="0.2">
      <c r="A42" s="199" t="s">
        <v>505</v>
      </c>
      <c r="B42" s="200"/>
      <c r="C42" s="200"/>
      <c r="D42" s="200"/>
      <c r="E42" s="200"/>
      <c r="F42" s="201"/>
      <c r="G42" s="94"/>
      <c r="H42" s="94"/>
      <c r="I42" s="94"/>
      <c r="J42" s="94"/>
      <c r="K42" s="94"/>
      <c r="L42" s="94"/>
      <c r="M42" s="94"/>
      <c r="N42" s="94"/>
      <c r="O42" s="94"/>
      <c r="P42" s="94"/>
      <c r="Q42" s="94"/>
      <c r="R42" s="94"/>
      <c r="S42" s="94"/>
      <c r="T42" s="94"/>
      <c r="U42" s="94"/>
      <c r="V42" s="94"/>
      <c r="W42" s="94"/>
    </row>
    <row r="43" spans="1:24" ht="35" customHeight="1" x14ac:dyDescent="0.2">
      <c r="A43" s="196" t="s">
        <v>0</v>
      </c>
      <c r="B43" s="197" t="s">
        <v>1</v>
      </c>
      <c r="C43" s="197" t="s">
        <v>2</v>
      </c>
      <c r="D43" s="197" t="s">
        <v>3</v>
      </c>
      <c r="E43" s="198" t="s">
        <v>4</v>
      </c>
      <c r="F43" s="202" t="s">
        <v>5</v>
      </c>
      <c r="G43" s="94"/>
      <c r="H43" s="94"/>
      <c r="I43" s="94"/>
      <c r="J43" s="94"/>
      <c r="K43" s="94"/>
      <c r="L43" s="94"/>
      <c r="M43" s="94"/>
      <c r="N43" s="94"/>
      <c r="O43" s="94"/>
      <c r="P43" s="94"/>
      <c r="Q43" s="94"/>
      <c r="R43" s="94"/>
      <c r="S43" s="94"/>
      <c r="T43" s="94"/>
      <c r="U43" s="94"/>
      <c r="V43" s="94"/>
      <c r="W43" s="94"/>
    </row>
    <row r="44" spans="1:24" ht="37" customHeight="1" x14ac:dyDescent="0.3">
      <c r="A44" s="203" t="s">
        <v>506</v>
      </c>
      <c r="B44" s="204"/>
      <c r="C44" s="205"/>
      <c r="D44" s="206"/>
      <c r="E44" s="207"/>
      <c r="F44" s="208"/>
      <c r="G44" s="94"/>
      <c r="H44" s="94"/>
      <c r="I44" s="94"/>
      <c r="J44" s="94"/>
      <c r="K44" s="94"/>
      <c r="L44" s="94"/>
      <c r="M44" s="94"/>
      <c r="N44" s="94"/>
      <c r="O44" s="94"/>
      <c r="P44" s="94"/>
      <c r="Q44" s="94"/>
      <c r="R44" s="94"/>
      <c r="S44" s="94"/>
      <c r="T44" s="94"/>
      <c r="U44" s="94"/>
      <c r="V44" s="94"/>
      <c r="W44" s="94"/>
    </row>
    <row r="45" spans="1:24" ht="15.75" customHeight="1" x14ac:dyDescent="0.15">
      <c r="A45" s="94"/>
      <c r="B45" s="94"/>
      <c r="C45" s="94"/>
      <c r="D45" s="94"/>
      <c r="E45" s="94"/>
      <c r="F45" s="94"/>
      <c r="G45" s="94"/>
      <c r="H45" s="94"/>
      <c r="I45" s="94"/>
      <c r="J45" s="94"/>
      <c r="K45" s="94"/>
      <c r="L45" s="94"/>
      <c r="M45" s="94"/>
      <c r="N45" s="94"/>
      <c r="O45" s="94"/>
      <c r="P45" s="94"/>
      <c r="Q45" s="94"/>
      <c r="R45" s="94"/>
      <c r="S45" s="94"/>
      <c r="T45" s="94"/>
      <c r="U45" s="94"/>
      <c r="V45" s="94"/>
      <c r="W45" s="94"/>
      <c r="X45" s="94"/>
    </row>
    <row r="46" spans="1:24" ht="15.75" customHeight="1" x14ac:dyDescent="0.15">
      <c r="A46" s="94"/>
      <c r="B46" s="94"/>
      <c r="C46" s="94"/>
      <c r="D46" s="94"/>
      <c r="E46" s="94"/>
      <c r="F46" s="94"/>
      <c r="G46" s="94"/>
      <c r="H46" s="94"/>
      <c r="I46" s="94"/>
      <c r="J46" s="94"/>
      <c r="K46" s="94"/>
      <c r="L46" s="94"/>
      <c r="M46" s="94"/>
      <c r="N46" s="94"/>
      <c r="O46" s="94"/>
      <c r="P46" s="94"/>
      <c r="Q46" s="94"/>
      <c r="R46" s="94"/>
      <c r="S46" s="94"/>
      <c r="T46" s="94"/>
      <c r="U46" s="94"/>
      <c r="V46" s="94"/>
      <c r="W46" s="94"/>
      <c r="X46" s="94"/>
    </row>
    <row r="47" spans="1:24" ht="15.75" customHeight="1" x14ac:dyDescent="0.15"/>
    <row r="48" spans="1:24" ht="15.75" customHeight="1" x14ac:dyDescent="0.15"/>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row r="58" ht="15.75" customHeight="1" x14ac:dyDescent="0.15"/>
    <row r="59" ht="15.75" customHeight="1" x14ac:dyDescent="0.15"/>
    <row r="60" ht="15.75" customHeight="1" x14ac:dyDescent="0.15"/>
    <row r="61" ht="15.75" customHeight="1" x14ac:dyDescent="0.15"/>
    <row r="62" ht="15.75" customHeight="1" x14ac:dyDescent="0.15"/>
    <row r="63" ht="15.75" customHeight="1" x14ac:dyDescent="0.15"/>
    <row r="6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row r="1001" ht="15.75" customHeight="1" x14ac:dyDescent="0.15"/>
    <row r="1002" ht="15.75" customHeight="1" x14ac:dyDescent="0.15"/>
    <row r="1003" ht="15.75" customHeight="1" x14ac:dyDescent="0.15"/>
    <row r="1004" ht="15.75" customHeight="1" x14ac:dyDescent="0.15"/>
  </sheetData>
  <mergeCells count="4">
    <mergeCell ref="A1:F1"/>
    <mergeCell ref="A2:F2"/>
    <mergeCell ref="A20:F20"/>
    <mergeCell ref="A36:F36"/>
  </mergeCells>
  <pageMargins left="0.7" right="0.7" top="0.75" bottom="0.75" header="0" footer="0"/>
  <pageSetup paperSize="9" orientation="portrait"/>
  <drawing r:id="rId1"/>
  <extLst>
    <ext xmlns:x14="http://schemas.microsoft.com/office/spreadsheetml/2009/9/main" uri="{CCE6A557-97BC-4b89-ADB6-D9C93CAAB3DF}">
      <x14:dataValidations xmlns:xm="http://schemas.microsoft.com/office/excel/2006/main" count="3">
        <x14:dataValidation type="list" allowBlank="1" showErrorMessage="1" xr:uid="{00000000-0002-0000-0300-000000000000}">
          <x14:formula1>
            <xm:f>'Data Validation'!$D$4:$D$5</xm:f>
          </x14:formula1>
          <xm:sqref>E22:E26 E44 E30:E33 E10:E11 E15:E17 E38:E40 E6</xm:sqref>
        </x14:dataValidation>
        <x14:dataValidation type="list" allowBlank="1" showInputMessage="1" showErrorMessage="1" xr:uid="{00000000-0002-0000-0300-000001000000}">
          <x14:formula1>
            <xm:f>'Data Validation'!$O$5:$O$159</xm:f>
          </x14:formula1>
          <xm:sqref>C6 C44 C30:C33 C38:C40 C15:C17 C10:C11 C22:C26</xm:sqref>
        </x14:dataValidation>
        <x14:dataValidation type="list" allowBlank="1" showErrorMessage="1" xr:uid="{00000000-0002-0000-0300-000002000000}">
          <x14:formula1>
            <xm:f>'Data Validation'!$C$6:$C$8</xm:f>
          </x14:formula1>
          <xm:sqref>D22:D26 D30:D33 D10:D11 D15:D17 D38:D40 D6 D44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1"/>
  <sheetViews>
    <sheetView showGridLines="0" zoomScale="60" zoomScaleNormal="60" workbookViewId="0">
      <selection activeCell="A4" sqref="A4:G51"/>
    </sheetView>
  </sheetViews>
  <sheetFormatPr baseColWidth="10" defaultColWidth="10.6640625" defaultRowHeight="15" x14ac:dyDescent="0.2"/>
  <cols>
    <col min="1" max="1" width="49.83203125" customWidth="1"/>
    <col min="2" max="3" width="21.33203125" customWidth="1"/>
    <col min="4" max="4" width="13.33203125" customWidth="1"/>
    <col min="5" max="5" width="20.33203125" customWidth="1"/>
    <col min="6" max="6" width="25.33203125" customWidth="1"/>
    <col min="7" max="7" width="45.33203125" customWidth="1"/>
  </cols>
  <sheetData>
    <row r="1" spans="1:9" s="1" customFormat="1" ht="24" customHeight="1" x14ac:dyDescent="0.3">
      <c r="A1" s="464" t="s">
        <v>288</v>
      </c>
      <c r="B1" s="464"/>
      <c r="C1" s="464"/>
      <c r="D1" s="464"/>
      <c r="E1" s="464"/>
      <c r="F1" s="464"/>
      <c r="G1" s="464"/>
    </row>
    <row r="2" spans="1:9" s="1" customFormat="1" ht="15" customHeight="1" x14ac:dyDescent="0.2">
      <c r="A2" s="479" t="s">
        <v>287</v>
      </c>
      <c r="B2" s="479"/>
      <c r="C2" s="479"/>
      <c r="D2" s="479"/>
      <c r="E2" s="479"/>
      <c r="F2" s="479"/>
      <c r="G2" s="479"/>
    </row>
    <row r="3" spans="1:9" s="1" customFormat="1" ht="15" customHeight="1" x14ac:dyDescent="0.2"/>
    <row r="4" spans="1:9" ht="24" customHeight="1" x14ac:dyDescent="0.2">
      <c r="A4" s="3" t="s">
        <v>310</v>
      </c>
      <c r="B4" s="4"/>
      <c r="C4" s="4"/>
      <c r="D4" s="209"/>
      <c r="E4" s="209"/>
      <c r="F4" s="4"/>
      <c r="G4" s="4"/>
    </row>
    <row r="5" spans="1:9" ht="36" customHeight="1" x14ac:dyDescent="0.2">
      <c r="A5" s="6" t="s">
        <v>0</v>
      </c>
      <c r="B5" s="7" t="s">
        <v>1</v>
      </c>
      <c r="C5" s="7" t="s">
        <v>26</v>
      </c>
      <c r="D5" s="7" t="s">
        <v>2</v>
      </c>
      <c r="E5" s="210" t="s">
        <v>3</v>
      </c>
      <c r="F5" s="211" t="s">
        <v>4</v>
      </c>
      <c r="G5" s="8" t="s">
        <v>5</v>
      </c>
      <c r="H5" s="9"/>
    </row>
    <row r="6" spans="1:9" ht="36" customHeight="1" x14ac:dyDescent="0.3">
      <c r="A6" s="212" t="s">
        <v>45</v>
      </c>
      <c r="B6" s="213"/>
      <c r="C6" s="213"/>
      <c r="D6" s="13"/>
      <c r="E6" s="103"/>
      <c r="F6" s="102"/>
      <c r="G6" s="214"/>
      <c r="H6" s="78"/>
      <c r="I6" s="70"/>
    </row>
    <row r="7" spans="1:9" ht="36" customHeight="1" x14ac:dyDescent="0.3">
      <c r="A7" s="215" t="s">
        <v>300</v>
      </c>
      <c r="B7" s="146"/>
      <c r="C7" s="146"/>
      <c r="D7" s="167"/>
      <c r="E7" s="100"/>
      <c r="F7" s="99"/>
      <c r="G7" s="147"/>
      <c r="H7" s="28"/>
    </row>
    <row r="8" spans="1:9" ht="36" customHeight="1" x14ac:dyDescent="0.3">
      <c r="A8" s="216" t="s">
        <v>480</v>
      </c>
      <c r="B8" s="170"/>
      <c r="C8" s="170"/>
      <c r="D8" s="96"/>
      <c r="E8" s="96"/>
      <c r="F8" s="95"/>
      <c r="G8" s="25"/>
      <c r="H8" s="28"/>
    </row>
    <row r="9" spans="1:9" ht="14" customHeight="1" x14ac:dyDescent="0.2"/>
    <row r="10" spans="1:9" ht="24" customHeight="1" x14ac:dyDescent="0.2">
      <c r="A10" s="79" t="s">
        <v>508</v>
      </c>
      <c r="B10" s="80"/>
      <c r="C10" s="80"/>
      <c r="D10" s="80"/>
      <c r="E10" s="217"/>
      <c r="F10" s="80"/>
      <c r="G10" s="80"/>
    </row>
    <row r="11" spans="1:9" ht="36" customHeight="1" x14ac:dyDescent="0.2">
      <c r="A11" s="6" t="s">
        <v>0</v>
      </c>
      <c r="B11" s="7" t="s">
        <v>1</v>
      </c>
      <c r="C11" s="218" t="s">
        <v>26</v>
      </c>
      <c r="D11" s="7" t="s">
        <v>2</v>
      </c>
      <c r="E11" s="7" t="s">
        <v>3</v>
      </c>
      <c r="F11" s="210" t="s">
        <v>4</v>
      </c>
      <c r="G11" s="8" t="s">
        <v>5</v>
      </c>
      <c r="H11" s="28"/>
    </row>
    <row r="12" spans="1:9" ht="36" customHeight="1" x14ac:dyDescent="0.3">
      <c r="A12" s="219" t="s">
        <v>509</v>
      </c>
      <c r="B12" s="213"/>
      <c r="C12" s="213"/>
      <c r="D12" s="13"/>
      <c r="E12" s="103"/>
      <c r="F12" s="102"/>
      <c r="G12" s="220"/>
      <c r="H12" s="28"/>
    </row>
    <row r="13" spans="1:9" ht="36" customHeight="1" x14ac:dyDescent="0.3">
      <c r="A13" s="221" t="s">
        <v>510</v>
      </c>
      <c r="B13" s="146"/>
      <c r="C13" s="146"/>
      <c r="D13" s="167"/>
      <c r="E13" s="100"/>
      <c r="F13" s="99"/>
      <c r="G13" s="222"/>
      <c r="H13" s="28"/>
    </row>
    <row r="14" spans="1:9" ht="36" customHeight="1" x14ac:dyDescent="0.3">
      <c r="A14" s="62" t="s">
        <v>511</v>
      </c>
      <c r="B14" s="170"/>
      <c r="C14" s="170"/>
      <c r="D14" s="96"/>
      <c r="E14" s="96"/>
      <c r="F14" s="95"/>
      <c r="G14" s="223"/>
      <c r="H14" s="28"/>
    </row>
    <row r="15" spans="1:9" ht="14" customHeight="1" x14ac:dyDescent="0.2">
      <c r="H15" s="28"/>
    </row>
    <row r="16" spans="1:9" ht="24" customHeight="1" x14ac:dyDescent="0.2">
      <c r="A16" s="224" t="s">
        <v>473</v>
      </c>
      <c r="B16" s="225"/>
      <c r="C16" s="225"/>
      <c r="D16" s="225"/>
      <c r="E16" s="226"/>
      <c r="F16" s="225"/>
      <c r="G16" s="227"/>
    </row>
    <row r="17" spans="1:8" ht="36" customHeight="1" x14ac:dyDescent="0.2">
      <c r="A17" s="228" t="s">
        <v>0</v>
      </c>
      <c r="B17" s="229" t="s">
        <v>1</v>
      </c>
      <c r="C17" s="230" t="s">
        <v>26</v>
      </c>
      <c r="D17" s="231" t="s">
        <v>2</v>
      </c>
      <c r="E17" s="232" t="s">
        <v>3</v>
      </c>
      <c r="F17" s="229" t="s">
        <v>4</v>
      </c>
      <c r="G17" s="233" t="s">
        <v>5</v>
      </c>
    </row>
    <row r="18" spans="1:8" ht="36" customHeight="1" x14ac:dyDescent="0.3">
      <c r="A18" s="234" t="s">
        <v>512</v>
      </c>
      <c r="B18" s="235"/>
      <c r="C18" s="235"/>
      <c r="D18" s="205"/>
      <c r="E18" s="206"/>
      <c r="F18" s="207"/>
      <c r="G18" s="236"/>
    </row>
    <row r="19" spans="1:8" ht="14" customHeight="1" x14ac:dyDescent="0.2"/>
    <row r="20" spans="1:8" ht="24" customHeight="1" x14ac:dyDescent="0.2">
      <c r="A20" s="3" t="s">
        <v>491</v>
      </c>
      <c r="B20" s="4"/>
      <c r="C20" s="4"/>
      <c r="D20" s="209"/>
      <c r="E20" s="4"/>
      <c r="F20" s="4"/>
      <c r="G20" s="5"/>
    </row>
    <row r="21" spans="1:8" ht="24" customHeight="1" x14ac:dyDescent="0.2">
      <c r="A21" s="480" t="s">
        <v>492</v>
      </c>
      <c r="B21" s="481"/>
      <c r="C21" s="481"/>
      <c r="D21" s="481"/>
      <c r="E21" s="481"/>
      <c r="F21" s="481"/>
      <c r="G21" s="482"/>
    </row>
    <row r="22" spans="1:8" ht="36" customHeight="1" x14ac:dyDescent="0.2">
      <c r="A22" s="42" t="s">
        <v>0</v>
      </c>
      <c r="B22" s="43" t="s">
        <v>1</v>
      </c>
      <c r="C22" s="237" t="s">
        <v>26</v>
      </c>
      <c r="D22" s="43" t="s">
        <v>2</v>
      </c>
      <c r="E22" s="238" t="s">
        <v>3</v>
      </c>
      <c r="F22" s="237" t="s">
        <v>4</v>
      </c>
      <c r="G22" s="123" t="s">
        <v>5</v>
      </c>
      <c r="H22" s="28"/>
    </row>
    <row r="23" spans="1:8" ht="36" customHeight="1" x14ac:dyDescent="0.3">
      <c r="A23" s="239" t="s">
        <v>35</v>
      </c>
      <c r="B23" s="240"/>
      <c r="C23" s="240"/>
      <c r="D23" s="13"/>
      <c r="E23" s="103"/>
      <c r="F23" s="102"/>
      <c r="G23" s="241"/>
      <c r="H23" s="28"/>
    </row>
    <row r="24" spans="1:8" ht="36" customHeight="1" x14ac:dyDescent="0.3">
      <c r="A24" s="242" t="s">
        <v>32</v>
      </c>
      <c r="B24" s="243"/>
      <c r="C24" s="243"/>
      <c r="D24" s="167"/>
      <c r="E24" s="100"/>
      <c r="F24" s="99"/>
      <c r="G24" s="244"/>
      <c r="H24" s="28"/>
    </row>
    <row r="25" spans="1:8" ht="36" customHeight="1" x14ac:dyDescent="0.3">
      <c r="A25" s="245" t="s">
        <v>38</v>
      </c>
      <c r="B25" s="246"/>
      <c r="C25" s="246"/>
      <c r="D25" s="167"/>
      <c r="E25" s="100"/>
      <c r="F25" s="99"/>
      <c r="G25" s="247"/>
      <c r="H25" s="28"/>
    </row>
    <row r="26" spans="1:8" ht="36" customHeight="1" x14ac:dyDescent="0.3">
      <c r="A26" s="245" t="s">
        <v>513</v>
      </c>
      <c r="B26" s="246"/>
      <c r="C26" s="246"/>
      <c r="D26" s="167"/>
      <c r="E26" s="100"/>
      <c r="F26" s="99"/>
      <c r="G26" s="247"/>
      <c r="H26" s="28"/>
    </row>
    <row r="27" spans="1:8" ht="36" customHeight="1" x14ac:dyDescent="0.3">
      <c r="A27" s="245" t="s">
        <v>496</v>
      </c>
      <c r="B27" s="246"/>
      <c r="C27" s="246"/>
      <c r="D27" s="167"/>
      <c r="E27" s="100"/>
      <c r="F27" s="99"/>
      <c r="G27" s="247"/>
      <c r="H27" s="28"/>
    </row>
    <row r="28" spans="1:8" ht="36" customHeight="1" x14ac:dyDescent="0.3">
      <c r="A28" s="248" t="s">
        <v>494</v>
      </c>
      <c r="B28" s="249"/>
      <c r="C28" s="249"/>
      <c r="D28" s="96"/>
      <c r="E28" s="96"/>
      <c r="F28" s="95"/>
      <c r="G28" s="250"/>
      <c r="H28" s="28"/>
    </row>
    <row r="29" spans="1:8" ht="14" customHeight="1" x14ac:dyDescent="0.2">
      <c r="H29" s="28"/>
    </row>
    <row r="30" spans="1:8" ht="24" customHeight="1" x14ac:dyDescent="0.2">
      <c r="A30" s="3" t="s">
        <v>285</v>
      </c>
      <c r="B30" s="4"/>
      <c r="C30" s="4"/>
      <c r="D30" s="209"/>
      <c r="E30" s="4"/>
      <c r="F30" s="4"/>
      <c r="G30" s="5"/>
      <c r="H30" s="28"/>
    </row>
    <row r="31" spans="1:8" ht="36" customHeight="1" x14ac:dyDescent="0.2">
      <c r="A31" s="251" t="s">
        <v>0</v>
      </c>
      <c r="B31" s="252" t="s">
        <v>1</v>
      </c>
      <c r="C31" s="253" t="s">
        <v>26</v>
      </c>
      <c r="D31" s="252" t="s">
        <v>2</v>
      </c>
      <c r="E31" s="254" t="s">
        <v>3</v>
      </c>
      <c r="F31" s="253" t="s">
        <v>4</v>
      </c>
      <c r="G31" s="8" t="s">
        <v>5</v>
      </c>
    </row>
    <row r="32" spans="1:8" ht="36" customHeight="1" x14ac:dyDescent="0.3">
      <c r="A32" s="221" t="s">
        <v>514</v>
      </c>
      <c r="B32" s="146"/>
      <c r="C32" s="146"/>
      <c r="D32" s="13"/>
      <c r="E32" s="103"/>
      <c r="F32" s="102"/>
      <c r="G32" s="222"/>
    </row>
    <row r="33" spans="1:8" ht="36" customHeight="1" x14ac:dyDescent="0.3">
      <c r="A33" s="221" t="s">
        <v>47</v>
      </c>
      <c r="B33" s="146"/>
      <c r="C33" s="146"/>
      <c r="D33" s="167"/>
      <c r="E33" s="100"/>
      <c r="F33" s="99"/>
      <c r="G33" s="222"/>
      <c r="H33" s="28"/>
    </row>
    <row r="34" spans="1:8" ht="36" customHeight="1" x14ac:dyDescent="0.3">
      <c r="A34" s="221" t="s">
        <v>301</v>
      </c>
      <c r="B34" s="146"/>
      <c r="C34" s="146"/>
      <c r="D34" s="167"/>
      <c r="E34" s="100"/>
      <c r="F34" s="99"/>
      <c r="G34" s="255"/>
    </row>
    <row r="35" spans="1:8" ht="36" customHeight="1" x14ac:dyDescent="0.3">
      <c r="A35" s="62" t="s">
        <v>515</v>
      </c>
      <c r="B35" s="170"/>
      <c r="C35" s="170"/>
      <c r="D35" s="96"/>
      <c r="E35" s="96"/>
      <c r="F35" s="95"/>
      <c r="G35" s="223"/>
    </row>
    <row r="36" spans="1:8" ht="14" customHeight="1" x14ac:dyDescent="0.2"/>
    <row r="37" spans="1:8" ht="24" customHeight="1" x14ac:dyDescent="0.2">
      <c r="A37" s="483" t="s">
        <v>500</v>
      </c>
      <c r="B37" s="483"/>
      <c r="C37" s="483"/>
      <c r="D37" s="483"/>
      <c r="E37" s="483"/>
      <c r="F37" s="483"/>
      <c r="G37" s="483"/>
    </row>
    <row r="38" spans="1:8" ht="24" customHeight="1" x14ac:dyDescent="0.2">
      <c r="A38" s="484" t="s">
        <v>501</v>
      </c>
      <c r="B38" s="485"/>
      <c r="C38" s="485"/>
      <c r="D38" s="485"/>
      <c r="E38" s="485"/>
      <c r="F38" s="485"/>
      <c r="G38" s="485"/>
      <c r="H38" s="2"/>
    </row>
    <row r="39" spans="1:8" ht="36" customHeight="1" x14ac:dyDescent="0.2">
      <c r="A39" s="6" t="s">
        <v>0</v>
      </c>
      <c r="B39" s="7" t="s">
        <v>1</v>
      </c>
      <c r="C39" s="7" t="s">
        <v>26</v>
      </c>
      <c r="D39" s="7" t="s">
        <v>2</v>
      </c>
      <c r="E39" s="7" t="s">
        <v>3</v>
      </c>
      <c r="F39" s="7" t="s">
        <v>4</v>
      </c>
      <c r="G39" s="81" t="s">
        <v>5</v>
      </c>
    </row>
    <row r="40" spans="1:8" ht="36" customHeight="1" x14ac:dyDescent="0.3">
      <c r="A40" s="61" t="s">
        <v>48</v>
      </c>
      <c r="B40" s="11"/>
      <c r="C40" s="12"/>
      <c r="D40" s="13"/>
      <c r="E40" s="103"/>
      <c r="F40" s="102"/>
      <c r="G40" s="15"/>
    </row>
    <row r="41" spans="1:8" ht="36" customHeight="1" x14ac:dyDescent="0.3">
      <c r="A41" s="256" t="s">
        <v>49</v>
      </c>
      <c r="B41" s="17"/>
      <c r="C41" s="167"/>
      <c r="D41" s="167"/>
      <c r="E41" s="100"/>
      <c r="F41" s="99"/>
      <c r="G41" s="20"/>
    </row>
    <row r="42" spans="1:8" ht="36" customHeight="1" x14ac:dyDescent="0.3">
      <c r="A42" s="256" t="s">
        <v>50</v>
      </c>
      <c r="B42" s="17"/>
      <c r="C42" s="167"/>
      <c r="D42" s="167"/>
      <c r="E42" s="100"/>
      <c r="F42" s="99"/>
      <c r="G42" s="20"/>
    </row>
    <row r="43" spans="1:8" ht="36" customHeight="1" x14ac:dyDescent="0.3">
      <c r="A43" s="256" t="s">
        <v>516</v>
      </c>
      <c r="B43" s="17"/>
      <c r="C43" s="167"/>
      <c r="D43" s="167"/>
      <c r="E43" s="100"/>
      <c r="F43" s="99"/>
      <c r="G43" s="20"/>
    </row>
    <row r="44" spans="1:8" ht="36" customHeight="1" x14ac:dyDescent="0.3">
      <c r="A44" s="256" t="s">
        <v>51</v>
      </c>
      <c r="B44" s="17"/>
      <c r="C44" s="167"/>
      <c r="D44" s="167"/>
      <c r="E44" s="100"/>
      <c r="F44" s="99"/>
      <c r="G44" s="20"/>
    </row>
    <row r="45" spans="1:8" ht="36" customHeight="1" x14ac:dyDescent="0.3">
      <c r="A45" s="62" t="s">
        <v>481</v>
      </c>
      <c r="B45" s="22"/>
      <c r="C45" s="170"/>
      <c r="D45" s="96"/>
      <c r="E45" s="96"/>
      <c r="F45" s="95"/>
      <c r="G45" s="25"/>
    </row>
    <row r="46" spans="1:8" ht="14" customHeight="1" x14ac:dyDescent="0.2"/>
    <row r="47" spans="1:8" ht="24" customHeight="1" x14ac:dyDescent="0.2">
      <c r="A47" s="478" t="s">
        <v>517</v>
      </c>
      <c r="B47" s="478"/>
      <c r="C47" s="478"/>
      <c r="D47" s="478"/>
      <c r="E47" s="478"/>
      <c r="F47" s="478"/>
      <c r="G47" s="478"/>
    </row>
    <row r="48" spans="1:8" ht="36" customHeight="1" x14ac:dyDescent="0.2">
      <c r="A48" s="82" t="s">
        <v>0</v>
      </c>
      <c r="B48" s="83" t="s">
        <v>1</v>
      </c>
      <c r="C48" s="7" t="s">
        <v>26</v>
      </c>
      <c r="D48" s="7" t="s">
        <v>2</v>
      </c>
      <c r="E48" s="7" t="s">
        <v>3</v>
      </c>
      <c r="F48" s="7" t="s">
        <v>4</v>
      </c>
      <c r="G48" s="83" t="s">
        <v>5</v>
      </c>
    </row>
    <row r="49" spans="1:7" ht="36" customHeight="1" x14ac:dyDescent="0.3">
      <c r="A49" s="52" t="s">
        <v>518</v>
      </c>
      <c r="B49" s="257"/>
      <c r="C49" s="240"/>
      <c r="D49" s="13"/>
      <c r="E49" s="103"/>
      <c r="F49" s="102"/>
      <c r="G49" s="258"/>
    </row>
    <row r="50" spans="1:7" ht="36" customHeight="1" x14ac:dyDescent="0.3">
      <c r="A50" s="259" t="s">
        <v>302</v>
      </c>
      <c r="B50" s="260"/>
      <c r="C50" s="243"/>
      <c r="D50" s="167"/>
      <c r="E50" s="100"/>
      <c r="F50" s="99"/>
      <c r="G50" s="261"/>
    </row>
    <row r="51" spans="1:7" ht="36" customHeight="1" x14ac:dyDescent="0.3">
      <c r="A51" s="54" t="s">
        <v>519</v>
      </c>
      <c r="B51" s="262"/>
      <c r="C51" s="263"/>
      <c r="D51" s="96"/>
      <c r="E51" s="96"/>
      <c r="F51" s="95"/>
      <c r="G51" s="264"/>
    </row>
  </sheetData>
  <mergeCells count="6">
    <mergeCell ref="A47:G47"/>
    <mergeCell ref="A1:G1"/>
    <mergeCell ref="A2:G2"/>
    <mergeCell ref="A21:G21"/>
    <mergeCell ref="A37:G37"/>
    <mergeCell ref="A38:G38"/>
  </mergeCells>
  <pageMargins left="0.75" right="0.75" top="1" bottom="1" header="0.5" footer="0.5"/>
  <pageSetup orientation="portrait" horizontalDpi="4294967292" verticalDpi="4294967292"/>
  <drawing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'Data Validation'!$O$5:$O$159</xm:f>
          </x14:formula1>
          <xm:sqref>D6:D8 D49:D51 D40:D45 D32:D35 D23:D28 D18 D12:D14</xm:sqref>
        </x14:dataValidation>
        <x14:dataValidation type="list" allowBlank="1" showErrorMessage="1" xr:uid="{00000000-0002-0000-0400-000001000000}">
          <x14:formula1>
            <xm:f>'Data Validation'!$C$6:$C$8</xm:f>
          </x14:formula1>
          <xm:sqref>E6:E8 E12:E14 E18 E23:E28 E32:E35 E40:E45 E49:E51</xm:sqref>
        </x14:dataValidation>
        <x14:dataValidation type="list" allowBlank="1" showErrorMessage="1" xr:uid="{00000000-0002-0000-0400-000002000000}">
          <x14:formula1>
            <xm:f>'Data Validation'!$D$4:$D$5</xm:f>
          </x14:formula1>
          <xm:sqref>F6:F8 F49:F51 F40:F45 F32:F35 F23:F28 F18 F12:F14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987"/>
  <sheetViews>
    <sheetView showGridLines="0" tabSelected="1" topLeftCell="D63" workbookViewId="0">
      <selection activeCell="Q74" sqref="Q74"/>
    </sheetView>
  </sheetViews>
  <sheetFormatPr baseColWidth="10" defaultColWidth="14.33203125" defaultRowHeight="15" x14ac:dyDescent="0.2"/>
  <cols>
    <col min="1" max="2" width="8.5" style="305" customWidth="1"/>
    <col min="3" max="3" width="11.6640625" style="305" customWidth="1"/>
    <col min="4" max="4" width="48" style="305" customWidth="1"/>
    <col min="5" max="5" width="8" style="305" customWidth="1"/>
    <col min="6" max="6" width="8.5" style="305" customWidth="1"/>
    <col min="7" max="7" width="13.5" style="305" customWidth="1"/>
    <col min="8" max="8" width="8.5" style="305" customWidth="1"/>
    <col min="9" max="9" width="10.33203125" style="305" customWidth="1"/>
    <col min="10" max="10" width="9" style="305" customWidth="1"/>
    <col min="11" max="11" width="13.1640625" style="305" customWidth="1"/>
    <col min="12" max="12" width="12.5" style="305" customWidth="1"/>
    <col min="13" max="13" width="12.6640625" style="305" customWidth="1"/>
    <col min="14" max="14" width="10.83203125" style="305" customWidth="1"/>
    <col min="15" max="15" width="12.5" style="305" customWidth="1"/>
    <col min="16" max="16" width="10.6640625" style="305" customWidth="1"/>
    <col min="17" max="17" width="14.6640625" style="305" customWidth="1"/>
    <col min="18" max="18" width="10" style="305" customWidth="1"/>
    <col min="19" max="19" width="19.1640625" style="305" customWidth="1"/>
    <col min="20" max="26" width="8.5" style="305" customWidth="1"/>
    <col min="27" max="16384" width="14.33203125" style="305"/>
  </cols>
  <sheetData>
    <row r="1" spans="1:19" ht="19" x14ac:dyDescent="0.25">
      <c r="A1" s="303" t="s">
        <v>545</v>
      </c>
      <c r="B1" s="304"/>
      <c r="C1" s="304"/>
      <c r="D1" s="304"/>
      <c r="E1" s="304"/>
      <c r="F1" s="304"/>
      <c r="G1" s="304"/>
      <c r="H1" s="304"/>
      <c r="I1" s="304"/>
      <c r="J1" s="304"/>
      <c r="K1" s="304"/>
      <c r="L1" s="304"/>
      <c r="M1" s="304"/>
      <c r="N1" s="304"/>
      <c r="O1" s="304"/>
      <c r="P1" s="304"/>
      <c r="Q1" s="304"/>
      <c r="R1" s="304"/>
      <c r="S1" s="304"/>
    </row>
    <row r="2" spans="1:19" ht="20" customHeight="1" thickBot="1" x14ac:dyDescent="0.3">
      <c r="A2" s="306"/>
      <c r="B2"/>
      <c r="C2"/>
      <c r="D2"/>
      <c r="E2"/>
      <c r="F2"/>
      <c r="G2"/>
      <c r="H2"/>
      <c r="I2"/>
      <c r="J2"/>
      <c r="K2"/>
      <c r="L2"/>
      <c r="M2"/>
      <c r="N2"/>
      <c r="O2"/>
      <c r="P2"/>
      <c r="Q2"/>
      <c r="R2"/>
      <c r="S2"/>
    </row>
    <row r="3" spans="1:19" ht="20" customHeight="1" thickBot="1" x14ac:dyDescent="0.3">
      <c r="A3" s="306"/>
      <c r="B3"/>
      <c r="C3"/>
      <c r="D3" s="506" t="s">
        <v>546</v>
      </c>
      <c r="E3" s="507"/>
      <c r="F3"/>
      <c r="G3"/>
      <c r="H3" s="307" t="s">
        <v>547</v>
      </c>
      <c r="I3" s="308" t="s">
        <v>548</v>
      </c>
      <c r="J3"/>
      <c r="K3"/>
      <c r="L3"/>
      <c r="M3"/>
      <c r="N3"/>
      <c r="O3"/>
      <c r="P3"/>
      <c r="Q3"/>
      <c r="R3"/>
      <c r="S3"/>
    </row>
    <row r="4" spans="1:19" ht="20" customHeight="1" x14ac:dyDescent="0.25">
      <c r="A4" s="306"/>
      <c r="B4"/>
      <c r="C4"/>
      <c r="D4" s="309" t="s">
        <v>549</v>
      </c>
      <c r="E4" s="310" t="str">
        <f>IF(Context!D6="","",IF(Context!D6="If applicable, enter the name of the operation for which you are entering data","",Context!D6))</f>
        <v/>
      </c>
      <c r="F4"/>
      <c r="G4"/>
      <c r="H4" s="311" t="s">
        <v>550</v>
      </c>
      <c r="I4" s="312" t="s">
        <v>597</v>
      </c>
      <c r="J4"/>
      <c r="K4"/>
      <c r="L4"/>
      <c r="M4"/>
      <c r="N4"/>
      <c r="O4"/>
      <c r="P4"/>
      <c r="Q4"/>
      <c r="R4"/>
      <c r="S4"/>
    </row>
    <row r="5" spans="1:19" ht="20" customHeight="1" thickBot="1" x14ac:dyDescent="0.3">
      <c r="A5" s="306"/>
      <c r="B5"/>
      <c r="C5"/>
      <c r="D5" s="313" t="s">
        <v>551</v>
      </c>
      <c r="E5" s="314" t="str">
        <f>IF(Context!D8="","",IF(Context!D8="Provide a brief description of your operation","",Context!D8))</f>
        <v/>
      </c>
      <c r="F5"/>
      <c r="G5"/>
      <c r="H5" s="315" t="s">
        <v>552</v>
      </c>
      <c r="I5" s="316" t="s">
        <v>598</v>
      </c>
      <c r="J5"/>
      <c r="K5"/>
      <c r="L5"/>
      <c r="M5"/>
      <c r="N5"/>
      <c r="O5"/>
      <c r="P5"/>
      <c r="Q5"/>
      <c r="R5"/>
      <c r="S5"/>
    </row>
    <row r="6" spans="1:19" ht="20" customHeight="1" x14ac:dyDescent="0.25">
      <c r="A6" s="306"/>
      <c r="B6"/>
      <c r="C6"/>
      <c r="D6" s="313" t="s">
        <v>553</v>
      </c>
      <c r="E6" s="314" t="str">
        <f>IF(Context!D10="","",IF(Context!D10="Provide a brief description of this specific component","",Context!D10))</f>
        <v/>
      </c>
      <c r="F6"/>
      <c r="G6"/>
      <c r="H6"/>
      <c r="I6"/>
      <c r="J6"/>
      <c r="K6"/>
      <c r="L6"/>
      <c r="M6"/>
      <c r="N6"/>
      <c r="O6"/>
      <c r="P6"/>
      <c r="Q6"/>
      <c r="R6"/>
      <c r="S6"/>
    </row>
    <row r="7" spans="1:19" ht="20" customHeight="1" x14ac:dyDescent="0.25">
      <c r="A7" s="306"/>
      <c r="B7"/>
      <c r="C7"/>
      <c r="D7" s="313" t="s">
        <v>554</v>
      </c>
      <c r="E7" s="314" t="str">
        <f>IF(Context!D12="","",IF(Context!D12="Enter the year corresponding to the operating costs","",Context!D12))</f>
        <v/>
      </c>
      <c r="F7"/>
      <c r="G7"/>
      <c r="H7"/>
      <c r="I7"/>
      <c r="J7"/>
      <c r="K7"/>
      <c r="L7"/>
      <c r="M7"/>
      <c r="N7"/>
      <c r="O7"/>
      <c r="P7"/>
      <c r="Q7"/>
      <c r="R7"/>
      <c r="S7"/>
    </row>
    <row r="8" spans="1:19" ht="20" customHeight="1" x14ac:dyDescent="0.2">
      <c r="A8"/>
      <c r="B8"/>
      <c r="C8"/>
      <c r="D8" s="313" t="s">
        <v>555</v>
      </c>
      <c r="E8" s="314" t="str">
        <f>IF(Context!D14="","",IF(Context!D14="(Select country from dropdown)","",Context!D14))</f>
        <v/>
      </c>
      <c r="F8"/>
      <c r="G8"/>
      <c r="H8"/>
      <c r="I8"/>
      <c r="J8"/>
      <c r="K8"/>
      <c r="L8"/>
      <c r="M8"/>
      <c r="N8"/>
      <c r="O8"/>
      <c r="P8"/>
      <c r="Q8"/>
      <c r="R8"/>
      <c r="S8"/>
    </row>
    <row r="9" spans="1:19" ht="20" customHeight="1" thickBot="1" x14ac:dyDescent="0.25">
      <c r="A9"/>
      <c r="B9"/>
      <c r="C9"/>
      <c r="D9" s="317" t="s">
        <v>556</v>
      </c>
      <c r="E9" s="318" t="str">
        <f>IF(Context!D16="","",IF(Context!D16="Enter city","",Context!D16))</f>
        <v/>
      </c>
      <c r="F9"/>
      <c r="G9"/>
      <c r="H9"/>
      <c r="I9"/>
      <c r="J9"/>
      <c r="K9"/>
      <c r="L9"/>
      <c r="M9"/>
      <c r="N9"/>
      <c r="O9"/>
      <c r="P9"/>
      <c r="Q9"/>
      <c r="R9"/>
      <c r="S9"/>
    </row>
    <row r="10" spans="1:19" ht="20" customHeight="1" thickBot="1" x14ac:dyDescent="0.25">
      <c r="A10"/>
      <c r="B10"/>
      <c r="C10"/>
      <c r="D10" s="319"/>
      <c r="E10" s="320"/>
      <c r="F10" s="320"/>
      <c r="G10"/>
      <c r="H10"/>
      <c r="I10"/>
      <c r="J10"/>
      <c r="K10"/>
      <c r="L10"/>
      <c r="M10"/>
      <c r="N10"/>
      <c r="O10"/>
      <c r="P10"/>
      <c r="Q10"/>
      <c r="R10"/>
      <c r="S10"/>
    </row>
    <row r="11" spans="1:19" ht="20" customHeight="1" x14ac:dyDescent="0.2">
      <c r="A11"/>
      <c r="B11"/>
      <c r="C11"/>
      <c r="D11" s="508" t="s">
        <v>557</v>
      </c>
      <c r="E11" s="509"/>
      <c r="F11" s="510"/>
      <c r="G11"/>
      <c r="H11"/>
      <c r="I11"/>
      <c r="J11"/>
      <c r="K11"/>
      <c r="L11"/>
      <c r="M11"/>
      <c r="N11"/>
      <c r="O11"/>
      <c r="P11"/>
      <c r="Q11"/>
      <c r="R11"/>
      <c r="S11"/>
    </row>
    <row r="12" spans="1:19" ht="20" customHeight="1" thickBot="1" x14ac:dyDescent="0.25">
      <c r="A12"/>
      <c r="B12"/>
      <c r="C12"/>
      <c r="D12" s="321" t="s">
        <v>558</v>
      </c>
      <c r="E12" s="322" t="s">
        <v>559</v>
      </c>
      <c r="F12" s="323" t="s">
        <v>5</v>
      </c>
      <c r="G12"/>
      <c r="H12"/>
      <c r="I12"/>
      <c r="J12"/>
      <c r="K12"/>
      <c r="L12"/>
      <c r="M12"/>
      <c r="N12"/>
      <c r="O12"/>
      <c r="P12"/>
      <c r="Q12"/>
      <c r="R12"/>
      <c r="S12"/>
    </row>
    <row r="13" spans="1:19" ht="20" customHeight="1" x14ac:dyDescent="0.2">
      <c r="A13"/>
      <c r="B13"/>
      <c r="C13"/>
      <c r="D13" s="309" t="s">
        <v>560</v>
      </c>
      <c r="E13" s="324" t="str">
        <f>IF(Context!C22="","",Context!C22)</f>
        <v/>
      </c>
      <c r="F13" s="310" t="str">
        <f>IF(Context!D22="","",Context!D22)</f>
        <v/>
      </c>
      <c r="G13"/>
      <c r="H13"/>
      <c r="I13"/>
      <c r="J13"/>
      <c r="K13"/>
      <c r="L13"/>
      <c r="M13"/>
      <c r="N13"/>
      <c r="O13"/>
      <c r="P13"/>
      <c r="Q13"/>
      <c r="R13"/>
      <c r="S13"/>
    </row>
    <row r="14" spans="1:19" ht="20" customHeight="1" x14ac:dyDescent="0.2">
      <c r="A14"/>
      <c r="B14"/>
      <c r="C14"/>
      <c r="D14" s="313" t="s">
        <v>561</v>
      </c>
      <c r="E14" s="325" t="str">
        <f>IF(Context!C23="","",Context!C23)</f>
        <v/>
      </c>
      <c r="F14" s="314" t="str">
        <f>IF(Context!D23="","",Context!D23)</f>
        <v/>
      </c>
      <c r="G14"/>
      <c r="H14"/>
      <c r="I14"/>
      <c r="J14"/>
      <c r="K14"/>
      <c r="L14"/>
      <c r="M14"/>
      <c r="N14"/>
      <c r="O14"/>
      <c r="P14"/>
      <c r="Q14"/>
      <c r="R14"/>
      <c r="S14"/>
    </row>
    <row r="15" spans="1:19" ht="20" customHeight="1" thickBot="1" x14ac:dyDescent="0.25">
      <c r="A15"/>
      <c r="B15"/>
      <c r="C15"/>
      <c r="D15" s="317" t="s">
        <v>562</v>
      </c>
      <c r="E15" s="326" t="str">
        <f>IF(Context!C24="","",Context!C24)</f>
        <v/>
      </c>
      <c r="F15" s="318" t="str">
        <f>IF(Context!D24="","",Context!D24)</f>
        <v/>
      </c>
      <c r="G15"/>
      <c r="H15"/>
      <c r="I15"/>
      <c r="J15"/>
      <c r="K15"/>
      <c r="L15"/>
      <c r="M15"/>
      <c r="N15"/>
      <c r="O15"/>
      <c r="P15"/>
      <c r="Q15"/>
      <c r="R15"/>
      <c r="S15"/>
    </row>
    <row r="16" spans="1:19" ht="20" customHeight="1" x14ac:dyDescent="0.2">
      <c r="A16"/>
      <c r="B16"/>
      <c r="C16"/>
      <c r="D16" s="327" t="s">
        <v>563</v>
      </c>
      <c r="E16" s="328"/>
      <c r="F16" s="328"/>
      <c r="G16"/>
      <c r="H16"/>
      <c r="I16"/>
      <c r="J16"/>
      <c r="K16"/>
      <c r="L16"/>
      <c r="M16"/>
      <c r="N16"/>
      <c r="O16"/>
      <c r="P16"/>
      <c r="Q16"/>
      <c r="R16"/>
      <c r="S16"/>
    </row>
    <row r="17" spans="1:19" ht="20" customHeight="1" thickBot="1" x14ac:dyDescent="0.25">
      <c r="A17"/>
      <c r="B17"/>
      <c r="C17"/>
      <c r="D17"/>
      <c r="E17" s="329"/>
      <c r="F17" s="329"/>
      <c r="G17"/>
      <c r="H17"/>
      <c r="I17"/>
      <c r="J17"/>
      <c r="K17"/>
      <c r="L17"/>
      <c r="M17"/>
      <c r="N17"/>
      <c r="O17"/>
      <c r="P17"/>
      <c r="Q17"/>
      <c r="R17" t="s">
        <v>564</v>
      </c>
      <c r="S17" t="s">
        <v>565</v>
      </c>
    </row>
    <row r="18" spans="1:19" ht="19.5" customHeight="1" thickBot="1" x14ac:dyDescent="0.25">
      <c r="A18"/>
      <c r="B18" t="s">
        <v>566</v>
      </c>
      <c r="C18" s="320" t="s">
        <v>567</v>
      </c>
      <c r="D18" s="330" t="s">
        <v>568</v>
      </c>
      <c r="E18" s="331" t="s">
        <v>569</v>
      </c>
      <c r="F18" s="331" t="s">
        <v>570</v>
      </c>
      <c r="G18" s="331" t="s">
        <v>571</v>
      </c>
      <c r="H18" s="331" t="s">
        <v>572</v>
      </c>
      <c r="I18" s="331" t="s">
        <v>2</v>
      </c>
      <c r="J18" s="331" t="s">
        <v>573</v>
      </c>
      <c r="K18" s="331" t="s">
        <v>18</v>
      </c>
      <c r="L18" s="331" t="s">
        <v>554</v>
      </c>
      <c r="M18" s="331" t="s">
        <v>574</v>
      </c>
      <c r="N18" s="331" t="s">
        <v>5</v>
      </c>
      <c r="O18" s="331" t="s">
        <v>575</v>
      </c>
      <c r="P18" s="331" t="s">
        <v>576</v>
      </c>
      <c r="Q18" s="332" t="s">
        <v>577</v>
      </c>
      <c r="R18" s="332" t="s">
        <v>578</v>
      </c>
      <c r="S18" s="332" t="s">
        <v>579</v>
      </c>
    </row>
    <row r="19" spans="1:19" ht="22.5" customHeight="1" thickBot="1" x14ac:dyDescent="0.25">
      <c r="A19"/>
      <c r="B19" s="511" t="s">
        <v>580</v>
      </c>
      <c r="C19" s="501" t="s">
        <v>581</v>
      </c>
      <c r="D19" s="333" t="str">
        <f>'Direct CAPEX'!A6</f>
        <v>Any non-motorized transportation equipment</v>
      </c>
      <c r="E19" s="334">
        <f>'Direct CAPEX'!B6</f>
        <v>0</v>
      </c>
      <c r="F19" s="335">
        <v>1</v>
      </c>
      <c r="G19" s="336">
        <f t="shared" ref="G19:G47" si="0">E19*F19</f>
        <v>0</v>
      </c>
      <c r="H19" s="337"/>
      <c r="I19" s="338" t="str">
        <f>IF('Direct CAPEX'!C6="","",'Direct CAPEX'!C6)</f>
        <v/>
      </c>
      <c r="J19" s="339" t="str">
        <f>IF('Direct CAPEX'!D6="","",IF('Direct CAPEX'!D6="How confident are you about the reported cost?","",'Direct CAPEX'!D6))</f>
        <v/>
      </c>
      <c r="K19" s="339" t="str">
        <f>IF('Direct CAPEX'!E6="","",'Direct CAPEX'!E6)</f>
        <v/>
      </c>
      <c r="L19" s="339" t="str">
        <f>IF('Direct CAPEX'!F6="","",'Direct CAPEX'!F6)</f>
        <v/>
      </c>
      <c r="M19" s="339" t="str">
        <f>IF('Direct CAPEX'!G6="","",'Direct CAPEX'!G6)</f>
        <v/>
      </c>
      <c r="N19" s="338" t="str">
        <f>IF('Direct CAPEX'!H6="","",'Direct CAPEX'!H6)</f>
        <v/>
      </c>
      <c r="O19" s="339" t="s">
        <v>63</v>
      </c>
      <c r="P19" s="339" t="s">
        <v>64</v>
      </c>
      <c r="Q19" s="339" t="s">
        <v>74</v>
      </c>
      <c r="R19" s="339"/>
      <c r="S19" s="340"/>
    </row>
    <row r="20" spans="1:19" ht="21.75" customHeight="1" thickBot="1" x14ac:dyDescent="0.25">
      <c r="A20"/>
      <c r="B20" s="511"/>
      <c r="C20" s="512"/>
      <c r="D20" s="333" t="str">
        <f>'Direct CAPEX'!A7</f>
        <v>Other physical assets</v>
      </c>
      <c r="E20" s="334">
        <f>'Direct CAPEX'!B7</f>
        <v>0</v>
      </c>
      <c r="F20" s="335">
        <v>1</v>
      </c>
      <c r="G20" s="336">
        <f t="shared" si="0"/>
        <v>0</v>
      </c>
      <c r="H20" s="337"/>
      <c r="I20" s="338" t="str">
        <f>IF('Direct CAPEX'!C7="","",'Direct CAPEX'!C7)</f>
        <v/>
      </c>
      <c r="J20" s="339" t="str">
        <f>IF('Direct CAPEX'!D7="","",IF('Direct CAPEX'!D7="How confident are you about the reported cost?","",'Direct CAPEX'!D7))</f>
        <v/>
      </c>
      <c r="K20" s="339" t="str">
        <f>IF('Direct CAPEX'!E7="","",'Direct CAPEX'!E7)</f>
        <v/>
      </c>
      <c r="L20" s="339" t="str">
        <f>IF('Direct CAPEX'!F7="","",'Direct CAPEX'!F7)</f>
        <v/>
      </c>
      <c r="M20" s="339" t="str">
        <f>IF('Direct CAPEX'!G7="","",'Direct CAPEX'!G7)</f>
        <v/>
      </c>
      <c r="N20" s="338" t="str">
        <f>IF('Direct CAPEX'!H7="","",'Direct CAPEX'!H7)</f>
        <v/>
      </c>
      <c r="O20" s="339" t="s">
        <v>63</v>
      </c>
      <c r="P20" s="339" t="s">
        <v>64</v>
      </c>
      <c r="Q20" s="339" t="s">
        <v>74</v>
      </c>
      <c r="R20" s="339"/>
      <c r="S20" s="340"/>
    </row>
    <row r="21" spans="1:19" ht="20" customHeight="1" thickBot="1" x14ac:dyDescent="0.25">
      <c r="A21"/>
      <c r="B21" s="511"/>
      <c r="C21" s="502" t="s">
        <v>79</v>
      </c>
      <c r="D21" s="410" t="str">
        <f>'Direct CAPEX'!A11</f>
        <v>Major and extraordinary repairs for non-motorized transportation equipment</v>
      </c>
      <c r="E21" s="411">
        <f>'Direct CAPEX'!B11</f>
        <v>0</v>
      </c>
      <c r="F21" s="412">
        <v>1</v>
      </c>
      <c r="G21" s="413">
        <f t="shared" ref="G21" si="1">E21*F21</f>
        <v>0</v>
      </c>
      <c r="H21" s="413"/>
      <c r="I21" s="414" t="str">
        <f>IF('Direct CAPEX'!C11="","",'Direct CAPEX'!C11)</f>
        <v/>
      </c>
      <c r="J21" s="415" t="str">
        <f>IF('Direct CAPEX'!D11="","",IF('Direct CAPEX'!D11="How confident are you about the reported cost?","",'Direct CAPEX'!D11))</f>
        <v/>
      </c>
      <c r="K21" s="415" t="str">
        <f>IF('Direct CAPEX'!E11="","",'Direct CAPEX'!E11)</f>
        <v/>
      </c>
      <c r="L21" s="415" t="str">
        <f>IF('Direct CAPEX'!F11="","",'Direct CAPEX'!F11)</f>
        <v/>
      </c>
      <c r="M21" s="415" t="str">
        <f>IF('Direct CAPEX'!G11="","",'Direct CAPEX'!G11)</f>
        <v/>
      </c>
      <c r="N21" s="414" t="str">
        <f>IF('Direct CAPEX'!H11="","",'Direct CAPEX'!H11)</f>
        <v/>
      </c>
      <c r="O21" s="415" t="s">
        <v>63</v>
      </c>
      <c r="P21" s="415" t="s">
        <v>64</v>
      </c>
      <c r="Q21" s="415" t="s">
        <v>79</v>
      </c>
      <c r="R21" s="415"/>
      <c r="S21" s="416"/>
    </row>
    <row r="22" spans="1:19" ht="20" customHeight="1" thickBot="1" x14ac:dyDescent="0.25">
      <c r="A22"/>
      <c r="B22" s="511"/>
      <c r="C22" s="502"/>
      <c r="D22" s="410" t="str">
        <f>'Direct CAPEX'!A12</f>
        <v>Major and extraordinary repairs for other physical assets</v>
      </c>
      <c r="E22" s="411">
        <f>'Direct CAPEX'!B12</f>
        <v>0</v>
      </c>
      <c r="F22" s="412">
        <v>1</v>
      </c>
      <c r="G22" s="413">
        <f t="shared" ref="G22:G26" si="2">E22*F22</f>
        <v>0</v>
      </c>
      <c r="H22" s="413"/>
      <c r="I22" s="414" t="str">
        <f>IF('Direct CAPEX'!C12="","",'Direct CAPEX'!C12)</f>
        <v/>
      </c>
      <c r="J22" s="415" t="str">
        <f>IF('Direct CAPEX'!D12="","",IF('Direct CAPEX'!D12="How confident are you about the reported cost?","",'Direct CAPEX'!D12))</f>
        <v/>
      </c>
      <c r="K22" s="415" t="str">
        <f>IF('Direct CAPEX'!E12="","",'Direct CAPEX'!E12)</f>
        <v/>
      </c>
      <c r="L22" s="415" t="str">
        <f>IF('Direct CAPEX'!F12="","",'Direct CAPEX'!F12)</f>
        <v/>
      </c>
      <c r="M22" s="415" t="str">
        <f>IF('Direct CAPEX'!G12="","",'Direct CAPEX'!G12)</f>
        <v/>
      </c>
      <c r="N22" s="414" t="str">
        <f>IF('Direct CAPEX'!H12="","",'Direct CAPEX'!H12)</f>
        <v/>
      </c>
      <c r="O22" s="415" t="s">
        <v>63</v>
      </c>
      <c r="P22" s="415" t="s">
        <v>64</v>
      </c>
      <c r="Q22" s="415" t="s">
        <v>79</v>
      </c>
      <c r="R22" s="415"/>
      <c r="S22" s="416"/>
    </row>
    <row r="23" spans="1:19" ht="20" customHeight="1" thickBot="1" x14ac:dyDescent="0.25">
      <c r="A23"/>
      <c r="B23" s="511"/>
      <c r="C23" s="501" t="s">
        <v>582</v>
      </c>
      <c r="D23" s="333" t="str">
        <f>'Direct CAPEX'!A17</f>
        <v>Financing costs for non-motorized transportation equipment</v>
      </c>
      <c r="E23" s="334">
        <f>'Direct CAPEX'!B17</f>
        <v>0</v>
      </c>
      <c r="F23" s="335">
        <v>1</v>
      </c>
      <c r="G23" s="336">
        <f t="shared" si="2"/>
        <v>0</v>
      </c>
      <c r="H23" s="337"/>
      <c r="I23" s="338" t="str">
        <f>IF('Direct CAPEX'!C17="","",'Direct CAPEX'!C17)</f>
        <v/>
      </c>
      <c r="J23" s="339" t="str">
        <f>IF('Direct CAPEX'!D17="","",IF('Direct CAPEX'!D17="How confident are you about the reported cost?","",'Direct CAPEX'!D17))</f>
        <v/>
      </c>
      <c r="K23" s="339" t="str">
        <f>K19</f>
        <v/>
      </c>
      <c r="L23" s="339" t="str">
        <f>L19</f>
        <v/>
      </c>
      <c r="M23" s="339" t="str">
        <f>IF('Direct CAPEX'!E17="","",'Direct CAPEX'!E17)</f>
        <v/>
      </c>
      <c r="N23" s="338" t="str">
        <f>IF('Direct CAPEX'!F17="","",'Direct CAPEX'!F17)</f>
        <v/>
      </c>
      <c r="O23" s="339" t="s">
        <v>63</v>
      </c>
      <c r="P23" s="339" t="s">
        <v>64</v>
      </c>
      <c r="Q23" s="339" t="s">
        <v>97</v>
      </c>
      <c r="R23" s="339"/>
      <c r="S23" s="340"/>
    </row>
    <row r="24" spans="1:19" ht="20" customHeight="1" thickBot="1" x14ac:dyDescent="0.25">
      <c r="A24"/>
      <c r="B24" s="511"/>
      <c r="C24" s="502"/>
      <c r="D24" s="333" t="str">
        <f>'Direct CAPEX'!A18</f>
        <v>Taxes for non-motorized transportation equipment</v>
      </c>
      <c r="E24" s="334">
        <f>'Direct CAPEX'!B18</f>
        <v>0</v>
      </c>
      <c r="F24" s="335">
        <v>1</v>
      </c>
      <c r="G24" s="336">
        <f t="shared" si="2"/>
        <v>0</v>
      </c>
      <c r="H24" s="337"/>
      <c r="I24" s="338" t="str">
        <f>IF('Direct CAPEX'!C18="","",'Direct CAPEX'!C18)</f>
        <v/>
      </c>
      <c r="J24" s="339" t="str">
        <f>IF('Direct CAPEX'!D18="","",IF('Direct CAPEX'!D18="How confident are you about the reported cost?","",'Direct CAPEX'!D18))</f>
        <v/>
      </c>
      <c r="K24" s="339" t="str">
        <f>K19</f>
        <v/>
      </c>
      <c r="L24" s="339" t="str">
        <f>L19</f>
        <v/>
      </c>
      <c r="M24" s="339" t="str">
        <f>IF('Direct CAPEX'!E18="","",'Direct CAPEX'!E18)</f>
        <v/>
      </c>
      <c r="N24" s="338" t="str">
        <f>IF('Direct CAPEX'!F18="","",'Direct CAPEX'!F18)</f>
        <v/>
      </c>
      <c r="O24" s="339" t="s">
        <v>63</v>
      </c>
      <c r="P24" s="339" t="s">
        <v>64</v>
      </c>
      <c r="Q24" s="339" t="s">
        <v>99</v>
      </c>
      <c r="R24" s="339"/>
      <c r="S24" s="340"/>
    </row>
    <row r="25" spans="1:19" ht="20" customHeight="1" thickBot="1" x14ac:dyDescent="0.25">
      <c r="A25"/>
      <c r="B25" s="511"/>
      <c r="C25" s="502"/>
      <c r="D25" s="333" t="str">
        <f>'Direct CAPEX'!A20</f>
        <v>Financing costs not included above</v>
      </c>
      <c r="E25" s="334">
        <f>'Direct CAPEX'!B20</f>
        <v>0</v>
      </c>
      <c r="F25" s="335">
        <v>1</v>
      </c>
      <c r="G25" s="336">
        <f t="shared" si="2"/>
        <v>0</v>
      </c>
      <c r="H25" s="337"/>
      <c r="I25" s="338" t="str">
        <f>IF('Direct CAPEX'!C20="","",'Direct CAPEX'!C20)</f>
        <v/>
      </c>
      <c r="J25" s="339" t="str">
        <f>IF('Direct CAPEX'!D20="","",IF('Direct CAPEX'!D20="How confident are you about the reported cost?","",'Direct CAPEX'!D20))</f>
        <v/>
      </c>
      <c r="K25" s="339" t="str">
        <f>K20</f>
        <v/>
      </c>
      <c r="L25" s="339" t="str">
        <f>L20</f>
        <v/>
      </c>
      <c r="M25" s="339" t="str">
        <f>IF('Direct CAPEX'!E20="","",'Direct CAPEX'!E20)</f>
        <v/>
      </c>
      <c r="N25" s="338" t="str">
        <f>IF('Direct CAPEX'!F20="","",'Direct CAPEX'!F20)</f>
        <v/>
      </c>
      <c r="O25" s="339" t="s">
        <v>63</v>
      </c>
      <c r="P25" s="339" t="s">
        <v>64</v>
      </c>
      <c r="Q25" s="339" t="s">
        <v>97</v>
      </c>
      <c r="R25" s="339"/>
      <c r="S25" s="340"/>
    </row>
    <row r="26" spans="1:19" ht="20" customHeight="1" thickBot="1" x14ac:dyDescent="0.25">
      <c r="A26"/>
      <c r="B26" s="511"/>
      <c r="C26" s="502"/>
      <c r="D26" s="333" t="str">
        <f>'Direct CAPEX'!A21</f>
        <v>Taxes not included above</v>
      </c>
      <c r="E26" s="334">
        <f>'Direct CAPEX'!B21</f>
        <v>0</v>
      </c>
      <c r="F26" s="335">
        <v>1</v>
      </c>
      <c r="G26" s="336">
        <f t="shared" si="2"/>
        <v>0</v>
      </c>
      <c r="H26" s="337"/>
      <c r="I26" s="338" t="str">
        <f>IF('Direct CAPEX'!C21="","",'Direct CAPEX'!C21)</f>
        <v/>
      </c>
      <c r="J26" s="339" t="str">
        <f>IF('Direct CAPEX'!D21="","",IF('Direct CAPEX'!D21="How confident are you about the reported cost?","",'Direct CAPEX'!D21))</f>
        <v/>
      </c>
      <c r="K26" s="339" t="str">
        <f>K20</f>
        <v/>
      </c>
      <c r="L26" s="339" t="str">
        <f>L20</f>
        <v/>
      </c>
      <c r="M26" s="339" t="str">
        <f>IF('Direct CAPEX'!E21="","",'Direct CAPEX'!E21)</f>
        <v/>
      </c>
      <c r="N26" s="338" t="str">
        <f>IF('Direct CAPEX'!F21="","",'Direct CAPEX'!F21)</f>
        <v/>
      </c>
      <c r="O26" s="339" t="s">
        <v>63</v>
      </c>
      <c r="P26" s="339" t="s">
        <v>64</v>
      </c>
      <c r="Q26" s="339" t="s">
        <v>99</v>
      </c>
      <c r="R26" s="339"/>
      <c r="S26" s="340"/>
    </row>
    <row r="27" spans="1:19" ht="20" customHeight="1" thickBot="1" x14ac:dyDescent="0.25">
      <c r="A27"/>
      <c r="B27" s="486" t="s">
        <v>583</v>
      </c>
      <c r="C27" s="495" t="s">
        <v>581</v>
      </c>
      <c r="D27" s="348" t="str">
        <f>'Indirect CAPEX'!A7</f>
        <v>Land for office (if purchased or long-term upfront lease)</v>
      </c>
      <c r="E27" s="349">
        <f>'Indirect CAPEX'!B7</f>
        <v>0</v>
      </c>
      <c r="F27" s="350">
        <f>'Indirect CAPEX'!C7</f>
        <v>0</v>
      </c>
      <c r="G27" s="344">
        <f t="shared" si="0"/>
        <v>0</v>
      </c>
      <c r="H27" s="351"/>
      <c r="I27" s="352" t="str">
        <f>IF('Indirect CAPEX'!D7="","",'Indirect CAPEX'!D7)</f>
        <v/>
      </c>
      <c r="J27" s="352" t="str">
        <f>IF('Indirect CAPEX'!E7="","",IF('Indirect CAPEX'!E7="How confident are you about the reported cost?","",'Indirect CAPEX'!E7))</f>
        <v/>
      </c>
      <c r="K27" s="352" t="str">
        <f>IF('Indirect CAPEX'!F7="","",'Indirect CAPEX'!F7)</f>
        <v/>
      </c>
      <c r="L27" s="352" t="str">
        <f>IF('Indirect CAPEX'!G7="","",'Indirect CAPEX'!G7)</f>
        <v/>
      </c>
      <c r="M27" s="352" t="str">
        <f>IF('Indirect CAPEX'!H7="","",'Indirect CAPEX'!H7)</f>
        <v/>
      </c>
      <c r="N27" s="352" t="str">
        <f>IF('Indirect CAPEX'!I7="","",'Indirect CAPEX'!I7)</f>
        <v/>
      </c>
      <c r="O27" s="324" t="s">
        <v>63</v>
      </c>
      <c r="P27" s="324" t="s">
        <v>73</v>
      </c>
      <c r="Q27" s="324" t="s">
        <v>32</v>
      </c>
      <c r="R27" s="324"/>
      <c r="S27" s="310"/>
    </row>
    <row r="28" spans="1:19" ht="20" customHeight="1" thickBot="1" x14ac:dyDescent="0.25">
      <c r="A28"/>
      <c r="B28" s="487"/>
      <c r="C28" s="495"/>
      <c r="D28" s="353" t="str">
        <f>'Indirect CAPEX'!A8</f>
        <v>Purchase, construction, or long-term lease of an office building</v>
      </c>
      <c r="E28" s="344">
        <f>'Indirect CAPEX'!B8</f>
        <v>0</v>
      </c>
      <c r="F28" s="343">
        <f>'Indirect CAPEX'!C8</f>
        <v>0</v>
      </c>
      <c r="G28" s="344">
        <f t="shared" si="0"/>
        <v>0</v>
      </c>
      <c r="H28" s="345"/>
      <c r="I28" s="346" t="str">
        <f>IF('Indirect CAPEX'!D8="","",'Indirect CAPEX'!D8)</f>
        <v/>
      </c>
      <c r="J28" s="352" t="str">
        <f>IF('Indirect CAPEX'!E8="","",IF('Indirect CAPEX'!E8="How confident are you about the reported cost?","",'Indirect CAPEX'!E8))</f>
        <v/>
      </c>
      <c r="K28" s="346" t="str">
        <f>IF('Indirect CAPEX'!F8="","",'Indirect CAPEX'!F8)</f>
        <v/>
      </c>
      <c r="L28" s="346" t="str">
        <f>IF('Indirect CAPEX'!G8="","",'Indirect CAPEX'!G8)</f>
        <v/>
      </c>
      <c r="M28" s="346" t="str">
        <f>IF('Indirect CAPEX'!H8="","",'Indirect CAPEX'!H8)</f>
        <v/>
      </c>
      <c r="N28" s="346" t="str">
        <f>IF('Indirect CAPEX'!I8="","",'Indirect CAPEX'!I8)</f>
        <v/>
      </c>
      <c r="O28" s="324" t="s">
        <v>63</v>
      </c>
      <c r="P28" s="324" t="s">
        <v>73</v>
      </c>
      <c r="Q28" s="325" t="s">
        <v>70</v>
      </c>
      <c r="R28" s="325"/>
      <c r="S28" s="314"/>
    </row>
    <row r="29" spans="1:19" ht="20" customHeight="1" thickBot="1" x14ac:dyDescent="0.25">
      <c r="A29"/>
      <c r="B29" s="487"/>
      <c r="C29" s="495"/>
      <c r="D29" s="353" t="str">
        <f>'Indirect CAPEX'!A9</f>
        <v>Office equipment (including furniture, computers, etc.)</v>
      </c>
      <c r="E29" s="344">
        <f>'Indirect CAPEX'!B9</f>
        <v>0</v>
      </c>
      <c r="F29" s="343">
        <f>'Indirect CAPEX'!C9</f>
        <v>0</v>
      </c>
      <c r="G29" s="344">
        <f t="shared" si="0"/>
        <v>0</v>
      </c>
      <c r="H29" s="345"/>
      <c r="I29" s="346" t="str">
        <f>IF('Indirect CAPEX'!D9="","",'Indirect CAPEX'!D9)</f>
        <v/>
      </c>
      <c r="J29" s="352" t="str">
        <f>IF('Indirect CAPEX'!E9="","",IF('Indirect CAPEX'!E9="How confident are you about the reported cost?","",'Indirect CAPEX'!E9))</f>
        <v/>
      </c>
      <c r="K29" s="346" t="str">
        <f>IF('Indirect CAPEX'!F9="","",'Indirect CAPEX'!F9)</f>
        <v/>
      </c>
      <c r="L29" s="346" t="str">
        <f>IF('Indirect CAPEX'!G9="","",'Indirect CAPEX'!G9)</f>
        <v/>
      </c>
      <c r="M29" s="346" t="str">
        <f>IF('Indirect CAPEX'!H9="","",'Indirect CAPEX'!H9)</f>
        <v/>
      </c>
      <c r="N29" s="346" t="str">
        <f>IF('Indirect CAPEX'!I9="","",'Indirect CAPEX'!I9)</f>
        <v/>
      </c>
      <c r="O29" s="324" t="s">
        <v>63</v>
      </c>
      <c r="P29" s="324" t="s">
        <v>73</v>
      </c>
      <c r="Q29" s="325" t="s">
        <v>74</v>
      </c>
      <c r="R29" s="325"/>
      <c r="S29" s="314"/>
    </row>
    <row r="30" spans="1:19" ht="20" customHeight="1" thickBot="1" x14ac:dyDescent="0.25">
      <c r="A30"/>
      <c r="B30" s="487"/>
      <c r="C30" s="495"/>
      <c r="D30" s="353" t="str">
        <f>'Indirect CAPEX'!A10</f>
        <v>General use vehicles</v>
      </c>
      <c r="E30" s="344">
        <f>'Indirect CAPEX'!B10</f>
        <v>0</v>
      </c>
      <c r="F30" s="343">
        <f>'Indirect CAPEX'!C10</f>
        <v>0</v>
      </c>
      <c r="G30" s="344">
        <f t="shared" si="0"/>
        <v>0</v>
      </c>
      <c r="H30" s="345"/>
      <c r="I30" s="346" t="str">
        <f>IF('Indirect CAPEX'!D10="","",'Indirect CAPEX'!D10)</f>
        <v/>
      </c>
      <c r="J30" s="352" t="str">
        <f>IF('Indirect CAPEX'!E10="","",IF('Indirect CAPEX'!E10="How confident are you about the reported cost?","",'Indirect CAPEX'!E10))</f>
        <v/>
      </c>
      <c r="K30" s="346" t="str">
        <f>IF('Indirect CAPEX'!F10="","",'Indirect CAPEX'!F10)</f>
        <v/>
      </c>
      <c r="L30" s="346" t="str">
        <f>IF('Indirect CAPEX'!G10="","",'Indirect CAPEX'!G10)</f>
        <v/>
      </c>
      <c r="M30" s="346" t="str">
        <f>IF('Indirect CAPEX'!H10="","",'Indirect CAPEX'!H10)</f>
        <v/>
      </c>
      <c r="N30" s="346" t="str">
        <f>IF('Indirect CAPEX'!I10="","",'Indirect CAPEX'!I10)</f>
        <v/>
      </c>
      <c r="O30" s="324" t="s">
        <v>63</v>
      </c>
      <c r="P30" s="324" t="s">
        <v>73</v>
      </c>
      <c r="Q30" s="325" t="s">
        <v>74</v>
      </c>
      <c r="R30" s="325"/>
      <c r="S30" s="314"/>
    </row>
    <row r="31" spans="1:19" ht="20" customHeight="1" thickBot="1" x14ac:dyDescent="0.25">
      <c r="A31"/>
      <c r="B31" s="487"/>
      <c r="C31" s="495"/>
      <c r="D31" s="353" t="str">
        <f>'Indirect CAPEX'!A11</f>
        <v>Other or combined physical assets</v>
      </c>
      <c r="E31" s="344">
        <f>'Indirect CAPEX'!B11</f>
        <v>0</v>
      </c>
      <c r="F31" s="343">
        <f>'Indirect CAPEX'!C11</f>
        <v>0</v>
      </c>
      <c r="G31" s="344">
        <f t="shared" si="0"/>
        <v>0</v>
      </c>
      <c r="H31" s="345"/>
      <c r="I31" s="346" t="str">
        <f>IF('Indirect CAPEX'!D11="","",'Indirect CAPEX'!D11)</f>
        <v/>
      </c>
      <c r="J31" s="352" t="str">
        <f>IF('Indirect CAPEX'!E11="","",IF('Indirect CAPEX'!E11="How confident are you about the reported cost?","",'Indirect CAPEX'!E11))</f>
        <v/>
      </c>
      <c r="K31" s="346" t="str">
        <f>IF('Indirect CAPEX'!F11="","",'Indirect CAPEX'!F11)</f>
        <v/>
      </c>
      <c r="L31" s="346" t="str">
        <f>IF('Indirect CAPEX'!G11="","",'Indirect CAPEX'!G11)</f>
        <v/>
      </c>
      <c r="M31" s="346" t="str">
        <f>IF('Indirect CAPEX'!H11="","",'Indirect CAPEX'!H11)</f>
        <v/>
      </c>
      <c r="N31" s="346" t="str">
        <f>IF('Indirect CAPEX'!I11="","",'Indirect CAPEX'!I11)</f>
        <v/>
      </c>
      <c r="O31" s="324" t="s">
        <v>63</v>
      </c>
      <c r="P31" s="324" t="s">
        <v>73</v>
      </c>
      <c r="Q31" s="325" t="s">
        <v>87</v>
      </c>
      <c r="R31" s="325"/>
      <c r="S31" s="314"/>
    </row>
    <row r="32" spans="1:19" ht="20" customHeight="1" thickBot="1" x14ac:dyDescent="0.25">
      <c r="A32"/>
      <c r="B32" s="487"/>
      <c r="C32" s="496" t="s">
        <v>584</v>
      </c>
      <c r="D32" s="347" t="str">
        <f>'Indirect CAPEX'!A15</f>
        <v>Major and extraordinary repairs for land for office building</v>
      </c>
      <c r="E32" s="336">
        <f>'Indirect CAPEX'!B15</f>
        <v>0</v>
      </c>
      <c r="F32" s="335">
        <f>'Indirect CAPEX'!C15</f>
        <v>0</v>
      </c>
      <c r="G32" s="336">
        <f t="shared" si="0"/>
        <v>0</v>
      </c>
      <c r="H32" s="337"/>
      <c r="I32" s="339" t="str">
        <f>IF('Indirect CAPEX'!D15="","",'Indirect CAPEX'!D15)</f>
        <v/>
      </c>
      <c r="J32" s="339" t="str">
        <f>IF('Indirect CAPEX'!E15="","",IF('Indirect CAPEX'!E15="How confident are you about the reported cost?","",'Indirect CAPEX'!E15))</f>
        <v/>
      </c>
      <c r="K32" s="339" t="str">
        <f>IF('Indirect CAPEX'!F15="","",'Indirect CAPEX'!F15)</f>
        <v/>
      </c>
      <c r="L32" s="339" t="str">
        <f>IF('Indirect CAPEX'!G15="","",'Indirect CAPEX'!G15)</f>
        <v/>
      </c>
      <c r="M32" s="339" t="str">
        <f>IF('Indirect CAPEX'!H15="","",'Indirect CAPEX'!H15)</f>
        <v/>
      </c>
      <c r="N32" s="339" t="str">
        <f>IF('Indirect CAPEX'!I15="","",'Indirect CAPEX'!I15)</f>
        <v/>
      </c>
      <c r="O32" s="339" t="s">
        <v>63</v>
      </c>
      <c r="P32" s="339" t="s">
        <v>73</v>
      </c>
      <c r="Q32" s="339" t="s">
        <v>79</v>
      </c>
      <c r="R32" s="339"/>
      <c r="S32" s="340"/>
    </row>
    <row r="33" spans="1:19" ht="20" customHeight="1" thickBot="1" x14ac:dyDescent="0.25">
      <c r="A33"/>
      <c r="B33" s="487"/>
      <c r="C33" s="496"/>
      <c r="D33" s="347" t="str">
        <f>'Indirect CAPEX'!A16</f>
        <v>Major and extraordinary repairs for office building</v>
      </c>
      <c r="E33" s="336">
        <f>'Indirect CAPEX'!B16</f>
        <v>0</v>
      </c>
      <c r="F33" s="335">
        <f>'Indirect CAPEX'!C16</f>
        <v>0</v>
      </c>
      <c r="G33" s="336">
        <f t="shared" si="0"/>
        <v>0</v>
      </c>
      <c r="H33" s="337"/>
      <c r="I33" s="339" t="str">
        <f>IF('Indirect CAPEX'!D16="","",'Indirect CAPEX'!D16)</f>
        <v/>
      </c>
      <c r="J33" s="339" t="str">
        <f>IF('Indirect CAPEX'!E16="","",IF('Indirect CAPEX'!E16="How confident are you about the reported cost?","",'Indirect CAPEX'!E16))</f>
        <v/>
      </c>
      <c r="K33" s="339" t="str">
        <f>IF('Indirect CAPEX'!F16="","",'Indirect CAPEX'!F16)</f>
        <v/>
      </c>
      <c r="L33" s="339" t="str">
        <f>IF('Indirect CAPEX'!G16="","",'Indirect CAPEX'!G16)</f>
        <v/>
      </c>
      <c r="M33" s="339" t="str">
        <f>IF('Indirect CAPEX'!H16="","",'Indirect CAPEX'!H16)</f>
        <v/>
      </c>
      <c r="N33" s="339" t="str">
        <f>IF('Indirect CAPEX'!I16="","",'Indirect CAPEX'!I16)</f>
        <v/>
      </c>
      <c r="O33" s="339" t="s">
        <v>63</v>
      </c>
      <c r="P33" s="339" t="s">
        <v>73</v>
      </c>
      <c r="Q33" s="339" t="s">
        <v>79</v>
      </c>
      <c r="R33" s="339"/>
      <c r="S33" s="340"/>
    </row>
    <row r="34" spans="1:19" ht="20" customHeight="1" thickBot="1" x14ac:dyDescent="0.25">
      <c r="A34"/>
      <c r="B34" s="487"/>
      <c r="C34" s="496"/>
      <c r="D34" s="347" t="str">
        <f>'Indirect CAPEX'!A17</f>
        <v>Major and extraordinary repairs for office equipment</v>
      </c>
      <c r="E34" s="336">
        <f>'Indirect CAPEX'!B17</f>
        <v>0</v>
      </c>
      <c r="F34" s="335">
        <f>'Indirect CAPEX'!C17</f>
        <v>0</v>
      </c>
      <c r="G34" s="336">
        <f t="shared" si="0"/>
        <v>0</v>
      </c>
      <c r="H34" s="337"/>
      <c r="I34" s="339" t="str">
        <f>IF('Indirect CAPEX'!D17="","",'Indirect CAPEX'!D17)</f>
        <v/>
      </c>
      <c r="J34" s="339" t="str">
        <f>IF('Indirect CAPEX'!E17="","",IF('Indirect CAPEX'!E17="How confident are you about the reported cost?","",'Indirect CAPEX'!E17))</f>
        <v/>
      </c>
      <c r="K34" s="339" t="str">
        <f>IF('Indirect CAPEX'!F17="","",'Indirect CAPEX'!F17)</f>
        <v/>
      </c>
      <c r="L34" s="339" t="str">
        <f>IF('Indirect CAPEX'!G17="","",'Indirect CAPEX'!G17)</f>
        <v/>
      </c>
      <c r="M34" s="339" t="str">
        <f>IF('Indirect CAPEX'!H17="","",'Indirect CAPEX'!H17)</f>
        <v/>
      </c>
      <c r="N34" s="339" t="str">
        <f>IF('Indirect CAPEX'!I17="","",'Indirect CAPEX'!I17)</f>
        <v/>
      </c>
      <c r="O34" s="339" t="s">
        <v>63</v>
      </c>
      <c r="P34" s="339" t="s">
        <v>73</v>
      </c>
      <c r="Q34" s="339" t="s">
        <v>79</v>
      </c>
      <c r="R34" s="339"/>
      <c r="S34" s="340"/>
    </row>
    <row r="35" spans="1:19" ht="20" customHeight="1" thickBot="1" x14ac:dyDescent="0.25">
      <c r="A35"/>
      <c r="B35" s="487"/>
      <c r="C35" s="496"/>
      <c r="D35" s="347" t="str">
        <f>'Indirect CAPEX'!A18</f>
        <v>Major and extraordinary repairs for general use vehicles</v>
      </c>
      <c r="E35" s="336">
        <f>'Indirect CAPEX'!B18</f>
        <v>0</v>
      </c>
      <c r="F35" s="335">
        <f>'Indirect CAPEX'!C18</f>
        <v>0</v>
      </c>
      <c r="G35" s="336">
        <f t="shared" si="0"/>
        <v>0</v>
      </c>
      <c r="H35" s="337"/>
      <c r="I35" s="339" t="str">
        <f>IF('Indirect CAPEX'!D18="","",'Indirect CAPEX'!D18)</f>
        <v/>
      </c>
      <c r="J35" s="339" t="str">
        <f>IF('Indirect CAPEX'!E18="","",IF('Indirect CAPEX'!E18="How confident are you about the reported cost?","",'Indirect CAPEX'!E18))</f>
        <v/>
      </c>
      <c r="K35" s="339" t="str">
        <f>IF('Indirect CAPEX'!F18="","",'Indirect CAPEX'!F18)</f>
        <v/>
      </c>
      <c r="L35" s="339" t="str">
        <f>IF('Indirect CAPEX'!G18="","",'Indirect CAPEX'!G18)</f>
        <v/>
      </c>
      <c r="M35" s="339" t="str">
        <f>IF('Indirect CAPEX'!H18="","",'Indirect CAPEX'!H18)</f>
        <v/>
      </c>
      <c r="N35" s="339" t="str">
        <f>IF('Indirect CAPEX'!I18="","",'Indirect CAPEX'!I18)</f>
        <v/>
      </c>
      <c r="O35" s="339" t="s">
        <v>63</v>
      </c>
      <c r="P35" s="339" t="s">
        <v>73</v>
      </c>
      <c r="Q35" s="339" t="s">
        <v>79</v>
      </c>
      <c r="R35" s="339"/>
      <c r="S35" s="340"/>
    </row>
    <row r="36" spans="1:19" ht="20" customHeight="1" thickBot="1" x14ac:dyDescent="0.25">
      <c r="A36"/>
      <c r="B36" s="487"/>
      <c r="C36" s="496"/>
      <c r="D36" s="347" t="str">
        <f>'Indirect CAPEX'!A19</f>
        <v>Other or combined major and extraordinary repairs</v>
      </c>
      <c r="E36" s="336">
        <f>'Indirect CAPEX'!B19</f>
        <v>0</v>
      </c>
      <c r="F36" s="335">
        <f>'Indirect CAPEX'!C19</f>
        <v>0</v>
      </c>
      <c r="G36" s="336">
        <f t="shared" si="0"/>
        <v>0</v>
      </c>
      <c r="H36" s="337"/>
      <c r="I36" s="339" t="str">
        <f>IF('Indirect CAPEX'!D19="","",'Indirect CAPEX'!D19)</f>
        <v/>
      </c>
      <c r="J36" s="339" t="str">
        <f>IF('Indirect CAPEX'!E19="","",IF('Indirect CAPEX'!E19="How confident are you about the reported cost?","",'Indirect CAPEX'!E19))</f>
        <v/>
      </c>
      <c r="K36" s="339" t="str">
        <f>IF('Indirect CAPEX'!F19="","",'Indirect CAPEX'!F19)</f>
        <v/>
      </c>
      <c r="L36" s="339" t="str">
        <f>IF('Indirect CAPEX'!G19="","",'Indirect CAPEX'!G19)</f>
        <v/>
      </c>
      <c r="M36" s="339" t="str">
        <f>IF('Indirect CAPEX'!H19="","",'Indirect CAPEX'!H19)</f>
        <v/>
      </c>
      <c r="N36" s="339" t="str">
        <f>IF('Indirect CAPEX'!I19="","",'Indirect CAPEX'!I19)</f>
        <v/>
      </c>
      <c r="O36" s="339" t="s">
        <v>63</v>
      </c>
      <c r="P36" s="339" t="s">
        <v>73</v>
      </c>
      <c r="Q36" s="339" t="s">
        <v>79</v>
      </c>
      <c r="R36" s="339"/>
      <c r="S36" s="340"/>
    </row>
    <row r="37" spans="1:19" ht="20" customHeight="1" thickBot="1" x14ac:dyDescent="0.25">
      <c r="A37"/>
      <c r="B37" s="487"/>
      <c r="C37" s="496" t="s">
        <v>582</v>
      </c>
      <c r="D37" s="341" t="str">
        <f>'Indirect CAPEX'!A24</f>
        <v>Financing costs for land</v>
      </c>
      <c r="E37" s="344">
        <f>'Indirect CAPEX'!B24</f>
        <v>0</v>
      </c>
      <c r="F37" s="343">
        <f>'Indirect CAPEX'!C24</f>
        <v>0</v>
      </c>
      <c r="G37" s="344">
        <f t="shared" si="0"/>
        <v>0</v>
      </c>
      <c r="H37" s="345"/>
      <c r="I37" s="346" t="str">
        <f>IF('Indirect CAPEX'!D24="","",'Indirect CAPEX'!D24)</f>
        <v/>
      </c>
      <c r="J37" s="352" t="str">
        <f>IF('Indirect CAPEX'!E24="","",IF('Indirect CAPEX'!E24="How confident are you about the reported cost?","",'Indirect CAPEX'!E24))</f>
        <v/>
      </c>
      <c r="K37" s="346" t="str">
        <f>K27</f>
        <v/>
      </c>
      <c r="L37" s="346" t="str">
        <f>L27</f>
        <v/>
      </c>
      <c r="M37" s="346" t="str">
        <f>IF('Indirect CAPEX'!F24="","",'Indirect CAPEX'!F24)</f>
        <v/>
      </c>
      <c r="N37" s="346" t="str">
        <f>IF('Indirect CAPEX'!G24="","",'Indirect CAPEX'!G24)</f>
        <v/>
      </c>
      <c r="O37" s="325" t="s">
        <v>63</v>
      </c>
      <c r="P37" s="325" t="s">
        <v>73</v>
      </c>
      <c r="Q37" s="325" t="s">
        <v>97</v>
      </c>
      <c r="R37" s="325"/>
      <c r="S37" s="314"/>
    </row>
    <row r="38" spans="1:19" ht="20" customHeight="1" thickBot="1" x14ac:dyDescent="0.25">
      <c r="A38"/>
      <c r="B38" s="487"/>
      <c r="C38" s="496"/>
      <c r="D38" s="341" t="str">
        <f>'Indirect CAPEX'!A25</f>
        <v>Taxes for land</v>
      </c>
      <c r="E38" s="344">
        <f>'Indirect CAPEX'!B25</f>
        <v>0</v>
      </c>
      <c r="F38" s="343">
        <f>'Indirect CAPEX'!C25</f>
        <v>0</v>
      </c>
      <c r="G38" s="344">
        <f t="shared" si="0"/>
        <v>0</v>
      </c>
      <c r="H38" s="345"/>
      <c r="I38" s="346" t="str">
        <f>IF('Indirect CAPEX'!D25="","",'Indirect CAPEX'!D25)</f>
        <v/>
      </c>
      <c r="J38" s="352" t="str">
        <f>IF('Indirect CAPEX'!E25="","",IF('Indirect CAPEX'!E25="How confident are you about the reported cost?","",'Indirect CAPEX'!E25))</f>
        <v/>
      </c>
      <c r="K38" s="346" t="str">
        <f>K27</f>
        <v/>
      </c>
      <c r="L38" s="346" t="str">
        <f>L27</f>
        <v/>
      </c>
      <c r="M38" s="346" t="str">
        <f>IF('Indirect CAPEX'!F25="","",'Indirect CAPEX'!F25)</f>
        <v/>
      </c>
      <c r="N38" s="346" t="str">
        <f>IF('Indirect CAPEX'!G25="","",'Indirect CAPEX'!G25)</f>
        <v/>
      </c>
      <c r="O38" s="325" t="s">
        <v>63</v>
      </c>
      <c r="P38" s="325" t="s">
        <v>73</v>
      </c>
      <c r="Q38" s="325" t="s">
        <v>99</v>
      </c>
      <c r="R38" s="325"/>
      <c r="S38" s="314"/>
    </row>
    <row r="39" spans="1:19" ht="20" customHeight="1" thickBot="1" x14ac:dyDescent="0.25">
      <c r="A39"/>
      <c r="B39" s="487"/>
      <c r="C39" s="496"/>
      <c r="D39" s="341" t="str">
        <f>'Indirect CAPEX'!A27</f>
        <v>Financing costs for office building</v>
      </c>
      <c r="E39" s="344">
        <f>'Indirect CAPEX'!B27</f>
        <v>0</v>
      </c>
      <c r="F39" s="343">
        <f>'Indirect CAPEX'!C27</f>
        <v>0</v>
      </c>
      <c r="G39" s="344">
        <f t="shared" si="0"/>
        <v>0</v>
      </c>
      <c r="H39" s="345"/>
      <c r="I39" s="346" t="str">
        <f>IF('Indirect CAPEX'!D27="","",'Indirect CAPEX'!D27)</f>
        <v/>
      </c>
      <c r="J39" s="352" t="str">
        <f>IF('Indirect CAPEX'!E27="","",IF('Indirect CAPEX'!E27="How confident are you about the reported cost?","",'Indirect CAPEX'!E27))</f>
        <v/>
      </c>
      <c r="K39" s="346" t="str">
        <f>K28</f>
        <v/>
      </c>
      <c r="L39" s="346" t="str">
        <f>L28</f>
        <v/>
      </c>
      <c r="M39" s="346" t="str">
        <f>IF('Indirect CAPEX'!F27="","",'Indirect CAPEX'!F27)</f>
        <v/>
      </c>
      <c r="N39" s="346" t="str">
        <f>IF('Indirect CAPEX'!G27="","",'Indirect CAPEX'!G27)</f>
        <v/>
      </c>
      <c r="O39" s="325" t="s">
        <v>63</v>
      </c>
      <c r="P39" s="325" t="s">
        <v>73</v>
      </c>
      <c r="Q39" s="325" t="s">
        <v>97</v>
      </c>
      <c r="R39" s="325"/>
      <c r="S39" s="314"/>
    </row>
    <row r="40" spans="1:19" ht="20" customHeight="1" thickBot="1" x14ac:dyDescent="0.25">
      <c r="A40"/>
      <c r="B40" s="487"/>
      <c r="C40" s="496"/>
      <c r="D40" s="341" t="str">
        <f>'Indirect CAPEX'!A28</f>
        <v>Taxes for office building</v>
      </c>
      <c r="E40" s="344">
        <f>'Indirect CAPEX'!B28</f>
        <v>0</v>
      </c>
      <c r="F40" s="343">
        <f>'Indirect CAPEX'!C28</f>
        <v>0</v>
      </c>
      <c r="G40" s="344">
        <f t="shared" si="0"/>
        <v>0</v>
      </c>
      <c r="H40" s="345"/>
      <c r="I40" s="346" t="str">
        <f>IF('Indirect CAPEX'!D28="","",'Indirect CAPEX'!D28)</f>
        <v/>
      </c>
      <c r="J40" s="352" t="str">
        <f>IF('Indirect CAPEX'!E28="","",IF('Indirect CAPEX'!E28="How confident are you about the reported cost?","",'Indirect CAPEX'!E28))</f>
        <v/>
      </c>
      <c r="K40" s="346" t="str">
        <f>K28</f>
        <v/>
      </c>
      <c r="L40" s="346" t="str">
        <f>L28</f>
        <v/>
      </c>
      <c r="M40" s="346" t="str">
        <f>IF('Indirect CAPEX'!F28="","",'Indirect CAPEX'!F28)</f>
        <v/>
      </c>
      <c r="N40" s="346" t="str">
        <f>IF('Indirect CAPEX'!G28="","",'Indirect CAPEX'!G28)</f>
        <v/>
      </c>
      <c r="O40" s="325" t="s">
        <v>63</v>
      </c>
      <c r="P40" s="325" t="s">
        <v>73</v>
      </c>
      <c r="Q40" s="325" t="s">
        <v>99</v>
      </c>
      <c r="R40" s="325"/>
      <c r="S40" s="314"/>
    </row>
    <row r="41" spans="1:19" ht="20" customHeight="1" thickBot="1" x14ac:dyDescent="0.25">
      <c r="A41"/>
      <c r="B41" s="487"/>
      <c r="C41" s="496"/>
      <c r="D41" s="341" t="str">
        <f>'Indirect CAPEX'!A30</f>
        <v>Financing costs for office equipment</v>
      </c>
      <c r="E41" s="344">
        <f>'Indirect CAPEX'!B30</f>
        <v>0</v>
      </c>
      <c r="F41" s="343">
        <f>'Indirect CAPEX'!C30</f>
        <v>0</v>
      </c>
      <c r="G41" s="344">
        <f t="shared" si="0"/>
        <v>0</v>
      </c>
      <c r="H41" s="345"/>
      <c r="I41" s="346" t="str">
        <f>IF('Indirect CAPEX'!D30="","",'Indirect CAPEX'!D30)</f>
        <v/>
      </c>
      <c r="J41" s="352" t="str">
        <f>IF('Indirect CAPEX'!E30="","",IF('Indirect CAPEX'!E30="How confident are you about the reported cost?","",'Indirect CAPEX'!E30))</f>
        <v/>
      </c>
      <c r="K41" s="346" t="str">
        <f>K29</f>
        <v/>
      </c>
      <c r="L41" s="346" t="str">
        <f>L29</f>
        <v/>
      </c>
      <c r="M41" s="346" t="str">
        <f>IF('Indirect CAPEX'!F30="","",'Indirect CAPEX'!F30)</f>
        <v/>
      </c>
      <c r="N41" s="346" t="str">
        <f>IF('Indirect CAPEX'!G30="","",'Indirect CAPEX'!G30)</f>
        <v/>
      </c>
      <c r="O41" s="325" t="s">
        <v>63</v>
      </c>
      <c r="P41" s="325" t="s">
        <v>73</v>
      </c>
      <c r="Q41" s="325" t="s">
        <v>97</v>
      </c>
      <c r="R41" s="325"/>
      <c r="S41" s="314"/>
    </row>
    <row r="42" spans="1:19" ht="20" customHeight="1" thickBot="1" x14ac:dyDescent="0.25">
      <c r="A42"/>
      <c r="B42" s="487"/>
      <c r="C42" s="496"/>
      <c r="D42" s="341" t="str">
        <f>'Indirect CAPEX'!A31</f>
        <v>Taxes for office equipment</v>
      </c>
      <c r="E42" s="344">
        <f>'Indirect CAPEX'!B31</f>
        <v>0</v>
      </c>
      <c r="F42" s="343">
        <f>'Indirect CAPEX'!C31</f>
        <v>0</v>
      </c>
      <c r="G42" s="344">
        <f t="shared" si="0"/>
        <v>0</v>
      </c>
      <c r="H42" s="345"/>
      <c r="I42" s="346" t="str">
        <f>IF('Indirect CAPEX'!D31="","",'Indirect CAPEX'!D31)</f>
        <v/>
      </c>
      <c r="J42" s="352" t="str">
        <f>IF('Indirect CAPEX'!E31="","",IF('Indirect CAPEX'!E31="How confident are you about the reported cost?","",'Indirect CAPEX'!E31))</f>
        <v/>
      </c>
      <c r="K42" s="346" t="str">
        <f>K29</f>
        <v/>
      </c>
      <c r="L42" s="346" t="str">
        <f>L29</f>
        <v/>
      </c>
      <c r="M42" s="346" t="str">
        <f>IF('Indirect CAPEX'!F31="","",'Indirect CAPEX'!F31)</f>
        <v/>
      </c>
      <c r="N42" s="346" t="str">
        <f>IF('Indirect CAPEX'!G31="","",'Indirect CAPEX'!G31)</f>
        <v/>
      </c>
      <c r="O42" s="325" t="s">
        <v>63</v>
      </c>
      <c r="P42" s="325" t="s">
        <v>73</v>
      </c>
      <c r="Q42" s="325" t="s">
        <v>99</v>
      </c>
      <c r="R42" s="325"/>
      <c r="S42" s="314"/>
    </row>
    <row r="43" spans="1:19" ht="20" customHeight="1" thickBot="1" x14ac:dyDescent="0.25">
      <c r="A43"/>
      <c r="B43" s="487"/>
      <c r="C43" s="496"/>
      <c r="D43" s="341" t="str">
        <f>'Indirect CAPEX'!A33</f>
        <v>Financing costs for general use vehicles</v>
      </c>
      <c r="E43" s="344">
        <f>'Indirect CAPEX'!B33</f>
        <v>0</v>
      </c>
      <c r="F43" s="343">
        <f>'Indirect CAPEX'!C33</f>
        <v>0</v>
      </c>
      <c r="G43" s="344">
        <f t="shared" si="0"/>
        <v>0</v>
      </c>
      <c r="H43" s="345"/>
      <c r="I43" s="346" t="str">
        <f>IF('Indirect CAPEX'!D33="","",'Indirect CAPEX'!D33)</f>
        <v/>
      </c>
      <c r="J43" s="352" t="str">
        <f>IF('Indirect CAPEX'!E33="","",IF('Indirect CAPEX'!E33="How confident are you about the reported cost?","",'Indirect CAPEX'!E33))</f>
        <v/>
      </c>
      <c r="K43" s="346" t="str">
        <f>K30</f>
        <v/>
      </c>
      <c r="L43" s="346" t="str">
        <f>L30</f>
        <v/>
      </c>
      <c r="M43" s="346" t="str">
        <f>IF('Indirect CAPEX'!F33="","",'Indirect CAPEX'!F33)</f>
        <v/>
      </c>
      <c r="N43" s="346" t="str">
        <f>IF('Indirect CAPEX'!G33="","",'Indirect CAPEX'!G33)</f>
        <v/>
      </c>
      <c r="O43" s="325" t="s">
        <v>63</v>
      </c>
      <c r="P43" s="325" t="s">
        <v>73</v>
      </c>
      <c r="Q43" s="325" t="s">
        <v>97</v>
      </c>
      <c r="R43" s="325"/>
      <c r="S43" s="314"/>
    </row>
    <row r="44" spans="1:19" ht="20" customHeight="1" thickBot="1" x14ac:dyDescent="0.25">
      <c r="A44"/>
      <c r="B44" s="487"/>
      <c r="C44" s="496"/>
      <c r="D44" s="341" t="str">
        <f>'Indirect CAPEX'!A34</f>
        <v>Taxes for vehicles</v>
      </c>
      <c r="E44" s="344">
        <f>'Indirect CAPEX'!B34</f>
        <v>0</v>
      </c>
      <c r="F44" s="343">
        <f>'Indirect CAPEX'!C34</f>
        <v>0</v>
      </c>
      <c r="G44" s="344">
        <f t="shared" si="0"/>
        <v>0</v>
      </c>
      <c r="H44" s="345"/>
      <c r="I44" s="346" t="str">
        <f>IF('Indirect CAPEX'!D34="","",'Indirect CAPEX'!D34)</f>
        <v/>
      </c>
      <c r="J44" s="352" t="str">
        <f>IF('Indirect CAPEX'!E34="","",IF('Indirect CAPEX'!E34="How confident are you about the reported cost?","",'Indirect CAPEX'!E34))</f>
        <v/>
      </c>
      <c r="K44" s="346" t="str">
        <f>K30</f>
        <v/>
      </c>
      <c r="L44" s="346" t="str">
        <f>L30</f>
        <v/>
      </c>
      <c r="M44" s="346" t="str">
        <f>IF('Indirect CAPEX'!F34="","",'Indirect CAPEX'!F34)</f>
        <v/>
      </c>
      <c r="N44" s="346" t="str">
        <f>IF('Indirect CAPEX'!G34="","",'Indirect CAPEX'!G34)</f>
        <v/>
      </c>
      <c r="O44" s="325" t="s">
        <v>63</v>
      </c>
      <c r="P44" s="325" t="s">
        <v>73</v>
      </c>
      <c r="Q44" s="325" t="s">
        <v>99</v>
      </c>
      <c r="R44" s="325"/>
      <c r="S44" s="314"/>
    </row>
    <row r="45" spans="1:19" ht="20" customHeight="1" thickBot="1" x14ac:dyDescent="0.25">
      <c r="A45"/>
      <c r="B45" s="487"/>
      <c r="C45" s="496"/>
      <c r="D45" s="341" t="str">
        <f>'Indirect CAPEX'!A36</f>
        <v>Financing costs for other physical assets</v>
      </c>
      <c r="E45" s="344">
        <f>'Indirect CAPEX'!B36</f>
        <v>0</v>
      </c>
      <c r="F45" s="343">
        <f>'Indirect CAPEX'!C36</f>
        <v>0</v>
      </c>
      <c r="G45" s="344">
        <f t="shared" si="0"/>
        <v>0</v>
      </c>
      <c r="H45" s="345"/>
      <c r="I45" s="346" t="str">
        <f>IF('Indirect CAPEX'!D36="","",'Indirect CAPEX'!D36)</f>
        <v/>
      </c>
      <c r="J45" s="352" t="str">
        <f>IF('Indirect CAPEX'!E36="","",IF('Indirect CAPEX'!E36="How confident are you about the reported cost?","",'Indirect CAPEX'!E36))</f>
        <v/>
      </c>
      <c r="K45" s="346" t="str">
        <f>K31</f>
        <v/>
      </c>
      <c r="L45" s="346" t="str">
        <f>L31</f>
        <v/>
      </c>
      <c r="M45" s="346" t="str">
        <f>IF('Indirect CAPEX'!F36="","",'Indirect CAPEX'!F36)</f>
        <v/>
      </c>
      <c r="N45" s="346" t="str">
        <f>IF('Indirect CAPEX'!G36="","",'Indirect CAPEX'!G36)</f>
        <v/>
      </c>
      <c r="O45" s="325" t="s">
        <v>63</v>
      </c>
      <c r="P45" s="325" t="s">
        <v>73</v>
      </c>
      <c r="Q45" s="325" t="s">
        <v>97</v>
      </c>
      <c r="R45" s="325"/>
      <c r="S45" s="314"/>
    </row>
    <row r="46" spans="1:19" ht="20" customHeight="1" thickBot="1" x14ac:dyDescent="0.25">
      <c r="A46"/>
      <c r="B46" s="487"/>
      <c r="C46" s="496"/>
      <c r="D46" s="341" t="str">
        <f>'Indirect CAPEX'!A37</f>
        <v>Taxes for other physical assets</v>
      </c>
      <c r="E46" s="344">
        <f>'Indirect CAPEX'!B37</f>
        <v>0</v>
      </c>
      <c r="F46" s="343">
        <f>'Indirect CAPEX'!C37</f>
        <v>0</v>
      </c>
      <c r="G46" s="344">
        <f t="shared" si="0"/>
        <v>0</v>
      </c>
      <c r="H46" s="345"/>
      <c r="I46" s="346" t="str">
        <f>IF('Indirect CAPEX'!D37="","",'Indirect CAPEX'!D37)</f>
        <v/>
      </c>
      <c r="J46" s="352" t="str">
        <f>IF('Indirect CAPEX'!E37="","",IF('Indirect CAPEX'!E37="How confident are you about the reported cost?","",'Indirect CAPEX'!E37))</f>
        <v/>
      </c>
      <c r="K46" s="346" t="str">
        <f>K31</f>
        <v/>
      </c>
      <c r="L46" s="346" t="str">
        <f>L31</f>
        <v/>
      </c>
      <c r="M46" s="346" t="str">
        <f>IF('Indirect CAPEX'!F37="","",'Indirect CAPEX'!F37)</f>
        <v/>
      </c>
      <c r="N46" s="346" t="str">
        <f>IF('Indirect CAPEX'!G37="","",'Indirect CAPEX'!G37)</f>
        <v/>
      </c>
      <c r="O46" s="325" t="s">
        <v>63</v>
      </c>
      <c r="P46" s="325" t="s">
        <v>73</v>
      </c>
      <c r="Q46" s="325" t="s">
        <v>99</v>
      </c>
      <c r="R46" s="325"/>
      <c r="S46" s="314"/>
    </row>
    <row r="47" spans="1:19" ht="20" customHeight="1" thickBot="1" x14ac:dyDescent="0.25">
      <c r="A47"/>
      <c r="B47" s="487"/>
      <c r="C47" s="354" t="s">
        <v>585</v>
      </c>
      <c r="D47" s="355" t="str">
        <f>'Indirect CAPEX'!A41</f>
        <v>One-time or infreqent staff training costs</v>
      </c>
      <c r="E47" s="356">
        <f>'Indirect CAPEX'!B41</f>
        <v>0</v>
      </c>
      <c r="F47" s="357">
        <f>'Indirect CAPEX'!C41</f>
        <v>0</v>
      </c>
      <c r="G47" s="356">
        <f t="shared" si="0"/>
        <v>0</v>
      </c>
      <c r="H47" s="345"/>
      <c r="I47" s="358" t="str">
        <f>IF('Indirect CAPEX'!D41="","",'Indirect CAPEX'!D41)</f>
        <v/>
      </c>
      <c r="J47" s="358" t="str">
        <f>IF('Indirect CAPEX'!E41="","",IF('Indirect CAPEX'!E41="How confident are you about the reported cost?","",'Indirect CAPEX'!E41))</f>
        <v/>
      </c>
      <c r="K47" s="358" t="str">
        <f>IF('Indirect CAPEX'!F41="","",'Indirect CAPEX'!F41)</f>
        <v/>
      </c>
      <c r="L47" s="358" t="str">
        <f>IF('Indirect CAPEX'!G41="","",'Indirect CAPEX'!G41)</f>
        <v/>
      </c>
      <c r="M47" s="358" t="str">
        <f>IF('Indirect CAPEX'!H41="","",'Indirect CAPEX'!H41)</f>
        <v/>
      </c>
      <c r="N47" s="358" t="str">
        <f>IF('Indirect CAPEX'!I41="","",'Indirect CAPEX'!I41)</f>
        <v/>
      </c>
      <c r="O47" s="359" t="s">
        <v>63</v>
      </c>
      <c r="P47" s="360" t="s">
        <v>73</v>
      </c>
      <c r="Q47" s="360" t="s">
        <v>83</v>
      </c>
      <c r="R47" s="360"/>
      <c r="S47" s="361"/>
    </row>
    <row r="48" spans="1:19" ht="20" customHeight="1" thickBot="1" x14ac:dyDescent="0.25">
      <c r="A48"/>
      <c r="B48" s="488"/>
      <c r="C48" s="362" t="s">
        <v>586</v>
      </c>
      <c r="D48" s="363" t="str">
        <f>'Indirect CAPEX'!A45</f>
        <v>Other indirect CAPEX expenses</v>
      </c>
      <c r="E48" s="364">
        <f>'Indirect CAPEX'!B45</f>
        <v>0</v>
      </c>
      <c r="F48" s="365">
        <f>'Indirect CAPEX'!C45</f>
        <v>0</v>
      </c>
      <c r="G48" s="364">
        <f>E48*F48</f>
        <v>0</v>
      </c>
      <c r="H48" s="366"/>
      <c r="I48" s="367" t="str">
        <f>IF('Indirect CAPEX'!D45="","",'Indirect CAPEX'!D45)</f>
        <v/>
      </c>
      <c r="J48" s="367" t="str">
        <f>IF('Indirect CAPEX'!E45="","",IF('Indirect CAPEX'!E45="How confident are you about the reported cost?","",'Indirect CAPEX'!E45))</f>
        <v/>
      </c>
      <c r="K48" s="367" t="str">
        <f>IF('Indirect CAPEX'!F45="","",'Indirect CAPEX'!F45)</f>
        <v/>
      </c>
      <c r="L48" s="367" t="str">
        <f>IF('Indirect CAPEX'!G45="","",'Indirect CAPEX'!G45)</f>
        <v/>
      </c>
      <c r="M48" s="367" t="str">
        <f>IF('Indirect CAPEX'!H45="","",'Indirect CAPEX'!H45)</f>
        <v/>
      </c>
      <c r="N48" s="367" t="str">
        <f>IF('Indirect CAPEX'!I45="","",'Indirect CAPEX'!I45)</f>
        <v/>
      </c>
      <c r="O48" s="368" t="s">
        <v>63</v>
      </c>
      <c r="P48" s="368" t="s">
        <v>73</v>
      </c>
      <c r="Q48" s="368" t="s">
        <v>87</v>
      </c>
      <c r="R48" s="368"/>
      <c r="S48" s="369"/>
    </row>
    <row r="49" spans="1:19" ht="22.5" customHeight="1" thickBot="1" x14ac:dyDescent="0.25">
      <c r="A49"/>
      <c r="B49" s="486" t="s">
        <v>587</v>
      </c>
      <c r="C49" s="426" t="s">
        <v>588</v>
      </c>
      <c r="D49" s="370" t="str">
        <f>'Direct OPEX'!A6</f>
        <v>All staff</v>
      </c>
      <c r="E49" s="371">
        <f>'Direct OPEX'!B6</f>
        <v>0</v>
      </c>
      <c r="F49" s="372">
        <v>1</v>
      </c>
      <c r="G49" s="373"/>
      <c r="H49" s="371">
        <f t="shared" ref="H49:H54" si="3">E49*F49</f>
        <v>0</v>
      </c>
      <c r="I49" s="374" t="str">
        <f>IF('Direct OPEX'!C6="","",'Direct OPEX'!C6)</f>
        <v/>
      </c>
      <c r="J49" s="374" t="str">
        <f>IF('Direct OPEX'!D6="","",IF('Direct OPEX'!D6="How confident are you about the reported cost?","",'Direct OPEX'!D6))</f>
        <v/>
      </c>
      <c r="K49" s="375"/>
      <c r="L49" s="374" t="str">
        <f>IF(Context!D$12="","",IF(Context!D$12="Enter the year corresponding to the operating costs","",Context!D$12))</f>
        <v/>
      </c>
      <c r="M49" s="374" t="str">
        <f>IF('Direct OPEX'!E6="","",'Direct OPEX'!E6)</f>
        <v/>
      </c>
      <c r="N49" s="374" t="str">
        <f>IF('Direct OPEX'!F6="","",'Direct OPEX'!F6)</f>
        <v/>
      </c>
      <c r="O49" s="376" t="s">
        <v>68</v>
      </c>
      <c r="P49" s="376" t="s">
        <v>64</v>
      </c>
      <c r="Q49" s="376" t="s">
        <v>89</v>
      </c>
      <c r="R49" s="376"/>
      <c r="S49" s="377"/>
    </row>
    <row r="50" spans="1:19" ht="20" customHeight="1" x14ac:dyDescent="0.2">
      <c r="A50"/>
      <c r="B50" s="487"/>
      <c r="C50" s="503" t="s">
        <v>589</v>
      </c>
      <c r="D50" s="380" t="str">
        <f>'Direct OPEX'!A10</f>
        <v>Wages or commissions paid to staff on a variable or casual basis</v>
      </c>
      <c r="E50" s="344">
        <f>'Direct OPEX'!B10</f>
        <v>0</v>
      </c>
      <c r="F50" s="343">
        <v>1</v>
      </c>
      <c r="G50" s="345"/>
      <c r="H50" s="344">
        <f t="shared" ref="H50" si="4">E50*F50</f>
        <v>0</v>
      </c>
      <c r="I50" s="346" t="str">
        <f>IF('Direct OPEX'!C10="","",'Direct OPEX'!C10)</f>
        <v/>
      </c>
      <c r="J50" s="346" t="str">
        <f>IF('Direct OPEX'!D10="","",IF('Direct OPEX'!D10="How confident are you about the reported cost?","",'Direct OPEX'!D10))</f>
        <v/>
      </c>
      <c r="K50" s="379"/>
      <c r="L50" s="346" t="str">
        <f>IF(Context!D$12="","",IF(Context!D$12="Enter the year corresponding to the operating costs","",Context!D$12))</f>
        <v/>
      </c>
      <c r="M50" s="346" t="str">
        <f>IF('Direct OPEX'!E10="","",'Direct OPEX'!E10)</f>
        <v/>
      </c>
      <c r="N50" s="346" t="str">
        <f>IF('Direct OPEX'!F10="","",'Direct OPEX'!F10)</f>
        <v/>
      </c>
      <c r="O50" s="325" t="s">
        <v>68</v>
      </c>
      <c r="P50" s="325" t="s">
        <v>69</v>
      </c>
      <c r="Q50" s="325" t="s">
        <v>89</v>
      </c>
      <c r="R50" s="325"/>
      <c r="S50" s="314"/>
    </row>
    <row r="51" spans="1:19" ht="20" customHeight="1" thickBot="1" x14ac:dyDescent="0.25">
      <c r="A51"/>
      <c r="B51" s="487"/>
      <c r="C51" s="504"/>
      <c r="D51" s="380" t="str">
        <f>'Direct OPEX'!A11</f>
        <v>Other variable staff costs</v>
      </c>
      <c r="E51" s="344">
        <f>'Direct OPEX'!B11</f>
        <v>0</v>
      </c>
      <c r="F51" s="343">
        <v>1</v>
      </c>
      <c r="G51" s="345"/>
      <c r="H51" s="344">
        <f t="shared" si="3"/>
        <v>0</v>
      </c>
      <c r="I51" s="346" t="str">
        <f>IF('Direct OPEX'!C11="","",'Direct OPEX'!C11)</f>
        <v/>
      </c>
      <c r="J51" s="346" t="str">
        <f>IF('Direct OPEX'!D11="","",IF('Direct OPEX'!D11="How confident are you about the reported cost?","",'Direct OPEX'!D11))</f>
        <v/>
      </c>
      <c r="K51" s="379"/>
      <c r="L51" s="346" t="str">
        <f>IF(Context!D$12="","",IF(Context!D$12="Enter the year corresponding to the operating costs","",Context!D$12))</f>
        <v/>
      </c>
      <c r="M51" s="346" t="str">
        <f>IF('Direct OPEX'!E11="","",'Direct OPEX'!E11)</f>
        <v/>
      </c>
      <c r="N51" s="346" t="str">
        <f>IF('Direct OPEX'!F11="","",'Direct OPEX'!F11)</f>
        <v/>
      </c>
      <c r="O51" s="325" t="s">
        <v>68</v>
      </c>
      <c r="P51" s="325" t="s">
        <v>69</v>
      </c>
      <c r="Q51" s="325" t="s">
        <v>89</v>
      </c>
      <c r="R51" s="325"/>
      <c r="S51" s="314"/>
    </row>
    <row r="52" spans="1:19" ht="20" customHeight="1" x14ac:dyDescent="0.2">
      <c r="A52"/>
      <c r="B52" s="487"/>
      <c r="C52" s="503" t="s">
        <v>590</v>
      </c>
      <c r="D52" s="378" t="str">
        <f>'Direct OPEX'!A15</f>
        <v>Insurance</v>
      </c>
      <c r="E52" s="356">
        <f>'Direct OPEX'!B15</f>
        <v>0</v>
      </c>
      <c r="F52" s="357">
        <v>1</v>
      </c>
      <c r="G52" s="345"/>
      <c r="H52" s="356">
        <f t="shared" ref="H52" si="5">E52*F52</f>
        <v>0</v>
      </c>
      <c r="I52" s="358" t="str">
        <f>IF('Direct OPEX'!C15="","",'Direct OPEX'!C15)</f>
        <v/>
      </c>
      <c r="J52" s="358" t="str">
        <f>IF('Direct OPEX'!D15="","",IF('Direct OPEX'!D15="How confident are you about the reported cost?","",'Direct OPEX'!D15))</f>
        <v/>
      </c>
      <c r="K52" s="379"/>
      <c r="L52" s="358" t="str">
        <f>IF(Context!D$12="","",IF(Context!D$12="Enter the year corresponding to the operating costs","",Context!D$12))</f>
        <v/>
      </c>
      <c r="M52" s="358" t="str">
        <f>IF('Direct OPEX'!E15="","",'Direct OPEX'!E15)</f>
        <v/>
      </c>
      <c r="N52" s="358" t="str">
        <f>IF('Direct OPEX'!F15="","",'Direct OPEX'!F15)</f>
        <v/>
      </c>
      <c r="O52" s="381" t="s">
        <v>68</v>
      </c>
      <c r="P52" s="381" t="s">
        <v>64</v>
      </c>
      <c r="Q52" s="381" t="s">
        <v>89</v>
      </c>
      <c r="R52" s="360"/>
      <c r="S52" s="361"/>
    </row>
    <row r="53" spans="1:19" ht="20" customHeight="1" x14ac:dyDescent="0.2">
      <c r="A53"/>
      <c r="B53" s="487"/>
      <c r="C53" s="505"/>
      <c r="D53" s="378" t="str">
        <f>'Direct OPEX'!A16</f>
        <v>Annual vaccinations</v>
      </c>
      <c r="E53" s="356">
        <f>'Direct OPEX'!B16</f>
        <v>0</v>
      </c>
      <c r="F53" s="357">
        <v>1</v>
      </c>
      <c r="G53" s="345"/>
      <c r="H53" s="356">
        <f t="shared" si="3"/>
        <v>0</v>
      </c>
      <c r="I53" s="358" t="str">
        <f>IF('Direct OPEX'!C16="","",'Direct OPEX'!C16)</f>
        <v/>
      </c>
      <c r="J53" s="358" t="str">
        <f>IF('Direct OPEX'!D16="","",IF('Direct OPEX'!D16="How confident are you about the reported cost?","",'Direct OPEX'!D16))</f>
        <v/>
      </c>
      <c r="K53" s="379"/>
      <c r="L53" s="358" t="str">
        <f>IF(Context!D$12="","",IF(Context!D$12="Enter the year corresponding to the operating costs","",Context!D$12))</f>
        <v/>
      </c>
      <c r="M53" s="358" t="str">
        <f>IF('Direct OPEX'!E16="","",'Direct OPEX'!E16)</f>
        <v/>
      </c>
      <c r="N53" s="358" t="str">
        <f>IF('Direct OPEX'!F16="","",'Direct OPEX'!F16)</f>
        <v/>
      </c>
      <c r="O53" s="381" t="s">
        <v>68</v>
      </c>
      <c r="P53" s="381" t="s">
        <v>64</v>
      </c>
      <c r="Q53" s="381" t="s">
        <v>89</v>
      </c>
      <c r="R53" s="360"/>
      <c r="S53" s="361"/>
    </row>
    <row r="54" spans="1:19" ht="20" customHeight="1" thickBot="1" x14ac:dyDescent="0.25">
      <c r="A54"/>
      <c r="B54" s="487"/>
      <c r="C54" s="504"/>
      <c r="D54" s="378" t="str">
        <f>'Direct OPEX'!A17</f>
        <v>Other or combined expenses</v>
      </c>
      <c r="E54" s="356">
        <f>'Direct OPEX'!B17</f>
        <v>0</v>
      </c>
      <c r="F54" s="357">
        <v>1</v>
      </c>
      <c r="G54" s="345"/>
      <c r="H54" s="356">
        <f t="shared" si="3"/>
        <v>0</v>
      </c>
      <c r="I54" s="358" t="str">
        <f>IF('Direct OPEX'!C17="","",'Direct OPEX'!C17)</f>
        <v/>
      </c>
      <c r="J54" s="358" t="str">
        <f>IF('Direct OPEX'!D17="","",IF('Direct OPEX'!D17="How confident are you about the reported cost?","",'Direct OPEX'!D17))</f>
        <v/>
      </c>
      <c r="K54" s="379"/>
      <c r="L54" s="358" t="str">
        <f>IF(Context!D$12="","",IF(Context!D$12="Enter the year corresponding to the operating costs","",Context!D$12))</f>
        <v/>
      </c>
      <c r="M54" s="358" t="str">
        <f>IF('Direct OPEX'!E17="","",'Direct OPEX'!E17)</f>
        <v/>
      </c>
      <c r="N54" s="358" t="str">
        <f>IF('Direct OPEX'!F17="","",'Direct OPEX'!F17)</f>
        <v/>
      </c>
      <c r="O54" s="381" t="s">
        <v>68</v>
      </c>
      <c r="P54" s="381" t="s">
        <v>64</v>
      </c>
      <c r="Q54" s="381" t="s">
        <v>89</v>
      </c>
      <c r="R54" s="360"/>
      <c r="S54" s="361"/>
    </row>
    <row r="55" spans="1:19" ht="20" customHeight="1" x14ac:dyDescent="0.2">
      <c r="A55"/>
      <c r="B55" s="487"/>
      <c r="C55" s="497" t="s">
        <v>591</v>
      </c>
      <c r="D55" s="380" t="str">
        <f>'Direct OPEX'!A22</f>
        <v>Non-motorized transportation equipment</v>
      </c>
      <c r="E55" s="344">
        <f>'Direct OPEX'!B22</f>
        <v>0</v>
      </c>
      <c r="F55" s="343">
        <v>1</v>
      </c>
      <c r="G55" s="345"/>
      <c r="H55" s="344">
        <f>E55*F55</f>
        <v>0</v>
      </c>
      <c r="I55" s="346" t="str">
        <f>IF('Direct OPEX'!C22="","",'Direct OPEX'!C22)</f>
        <v/>
      </c>
      <c r="J55" s="346" t="str">
        <f>IF('Direct OPEX'!D22="","",IF('Direct OPEX'!D22="How confident are you about the reported cost?","",'Direct OPEX'!D22))</f>
        <v/>
      </c>
      <c r="K55" s="379"/>
      <c r="L55" s="346" t="str">
        <f>IF(Context!D$12="","",IF(Context!D$12="Enter the year corresponding to the operating costs","",Context!D$12))</f>
        <v/>
      </c>
      <c r="M55" s="346" t="str">
        <f>IF('Direct OPEX'!E22="","",'Direct OPEX'!E22)</f>
        <v/>
      </c>
      <c r="N55" s="346" t="str">
        <f>IF('Direct OPEX'!F22="","",'Direct OPEX'!F22)</f>
        <v/>
      </c>
      <c r="O55" s="325" t="s">
        <v>68</v>
      </c>
      <c r="P55" s="325" t="s">
        <v>69</v>
      </c>
      <c r="Q55" s="325" t="s">
        <v>74</v>
      </c>
      <c r="R55" s="325"/>
      <c r="S55" s="314"/>
    </row>
    <row r="56" spans="1:19" ht="20" customHeight="1" x14ac:dyDescent="0.2">
      <c r="A56"/>
      <c r="B56" s="487"/>
      <c r="C56" s="498"/>
      <c r="D56" s="380" t="str">
        <f>'Direct OPEX'!A23</f>
        <v>Parking or storage space for transportation equipment</v>
      </c>
      <c r="E56" s="344">
        <f>'Direct OPEX'!B23</f>
        <v>0</v>
      </c>
      <c r="F56" s="343">
        <v>1</v>
      </c>
      <c r="G56" s="345"/>
      <c r="H56" s="344">
        <f>E56*F56</f>
        <v>0</v>
      </c>
      <c r="I56" s="346" t="str">
        <f>IF('Direct OPEX'!C23="","",'Direct OPEX'!C23)</f>
        <v/>
      </c>
      <c r="J56" s="346" t="str">
        <f>IF('Direct OPEX'!D23="","",IF('Direct OPEX'!D23="How confident are you about the reported cost?","",'Direct OPEX'!D23))</f>
        <v/>
      </c>
      <c r="K56" s="379"/>
      <c r="L56" s="346" t="str">
        <f>IF(Context!D$12="","",IF(Context!D$12="Enter the year corresponding to the operating costs","",Context!D$12))</f>
        <v/>
      </c>
      <c r="M56" s="346" t="str">
        <f>IF('Direct OPEX'!E23="","",'Direct OPEX'!E23)</f>
        <v/>
      </c>
      <c r="N56" s="346" t="str">
        <f>IF('Direct OPEX'!F23="","",'Direct OPEX'!F23)</f>
        <v/>
      </c>
      <c r="O56" s="325" t="s">
        <v>68</v>
      </c>
      <c r="P56" s="325" t="s">
        <v>69</v>
      </c>
      <c r="Q56" s="325" t="s">
        <v>74</v>
      </c>
      <c r="R56" s="325"/>
      <c r="S56" s="314"/>
    </row>
    <row r="57" spans="1:19" ht="20" customHeight="1" x14ac:dyDescent="0.2">
      <c r="A57"/>
      <c r="B57" s="487"/>
      <c r="C57" s="498"/>
      <c r="D57" s="380" t="str">
        <f>'Direct OPEX'!A24</f>
        <v>Other operational costs for equipment</v>
      </c>
      <c r="E57" s="344">
        <f>'Direct OPEX'!B24</f>
        <v>0</v>
      </c>
      <c r="F57" s="343">
        <v>1</v>
      </c>
      <c r="G57" s="345"/>
      <c r="H57" s="344">
        <f>E57*F57</f>
        <v>0</v>
      </c>
      <c r="I57" s="346" t="str">
        <f>IF('Direct OPEX'!C24="","",'Direct OPEX'!C24)</f>
        <v/>
      </c>
      <c r="J57" s="346" t="str">
        <f>IF('Direct OPEX'!D24="","",IF('Direct OPEX'!D24="How confident are you about the reported cost?","",'Direct OPEX'!D24))</f>
        <v/>
      </c>
      <c r="K57" s="379"/>
      <c r="L57" s="346" t="str">
        <f>IF(Context!D$12="","",IF(Context!D$12="Enter the year corresponding to the operating costs","",Context!D$12))</f>
        <v/>
      </c>
      <c r="M57" s="346" t="str">
        <f>IF('Direct OPEX'!E24="","",'Direct OPEX'!E24)</f>
        <v/>
      </c>
      <c r="N57" s="346" t="str">
        <f>IF('Direct OPEX'!F24="","",'Direct OPEX'!F24)</f>
        <v/>
      </c>
      <c r="O57" s="325" t="s">
        <v>68</v>
      </c>
      <c r="P57" s="325" t="s">
        <v>69</v>
      </c>
      <c r="Q57" s="325" t="s">
        <v>74</v>
      </c>
      <c r="R57" s="325"/>
      <c r="S57" s="314"/>
    </row>
    <row r="58" spans="1:19" ht="20" customHeight="1" x14ac:dyDescent="0.2">
      <c r="A58"/>
      <c r="B58" s="487"/>
      <c r="C58" s="498"/>
      <c r="D58" s="380" t="str">
        <f>'Direct OPEX'!A25</f>
        <v>Other operational costs for land</v>
      </c>
      <c r="E58" s="344">
        <f>'Direct OPEX'!B25</f>
        <v>0</v>
      </c>
      <c r="F58" s="343">
        <v>1</v>
      </c>
      <c r="G58" s="345"/>
      <c r="H58" s="344">
        <f t="shared" ref="H58:H93" si="6">E58*F58</f>
        <v>0</v>
      </c>
      <c r="I58" s="346" t="str">
        <f>IF('Direct OPEX'!C25="","",'Direct OPEX'!C25)</f>
        <v/>
      </c>
      <c r="J58" s="346" t="str">
        <f>IF('Direct OPEX'!D25="","",IF('Direct OPEX'!D25="How confident are you about the reported cost?","",'Direct OPEX'!D25))</f>
        <v/>
      </c>
      <c r="K58" s="379"/>
      <c r="L58" s="346" t="str">
        <f>IF(Context!D$12="","",IF(Context!D$12="Enter the year corresponding to the operating costs","",Context!D$12))</f>
        <v/>
      </c>
      <c r="M58" s="346" t="str">
        <f>IF('Direct OPEX'!E25="","",'Direct OPEX'!E25)</f>
        <v/>
      </c>
      <c r="N58" s="346" t="str">
        <f>IF('Direct OPEX'!F25="","",'Direct OPEX'!F25)</f>
        <v/>
      </c>
      <c r="O58" s="325" t="s">
        <v>68</v>
      </c>
      <c r="P58" s="325" t="s">
        <v>64</v>
      </c>
      <c r="Q58" s="325" t="s">
        <v>32</v>
      </c>
      <c r="R58" s="325"/>
      <c r="S58" s="314"/>
    </row>
    <row r="59" spans="1:19" ht="20" customHeight="1" thickBot="1" x14ac:dyDescent="0.25">
      <c r="A59"/>
      <c r="B59" s="487"/>
      <c r="C59" s="498"/>
      <c r="D59" s="380" t="str">
        <f>'Direct OPEX'!A26</f>
        <v>Other operational costs for buildings</v>
      </c>
      <c r="E59" s="344">
        <f>'Direct OPEX'!B26</f>
        <v>0</v>
      </c>
      <c r="F59" s="343">
        <v>1</v>
      </c>
      <c r="G59" s="345"/>
      <c r="H59" s="344">
        <f t="shared" si="6"/>
        <v>0</v>
      </c>
      <c r="I59" s="346" t="str">
        <f>IF('Direct OPEX'!C26="","",'Direct OPEX'!C26)</f>
        <v/>
      </c>
      <c r="J59" s="346" t="str">
        <f>IF('Direct OPEX'!D26="","",IF('Direct OPEX'!D26="How confident are you about the reported cost?","",'Direct OPEX'!D26))</f>
        <v/>
      </c>
      <c r="K59" s="379"/>
      <c r="L59" s="346" t="str">
        <f>IF(Context!D$12="","",IF(Context!D$12="Enter the year corresponding to the operating costs","",Context!D$12))</f>
        <v/>
      </c>
      <c r="M59" s="346" t="str">
        <f>IF('Direct OPEX'!E26="","",'Direct OPEX'!E26)</f>
        <v/>
      </c>
      <c r="N59" s="346" t="str">
        <f>IF('Direct OPEX'!F26="","",'Direct OPEX'!F26)</f>
        <v/>
      </c>
      <c r="O59" s="325" t="s">
        <v>68</v>
      </c>
      <c r="P59" s="325" t="s">
        <v>64</v>
      </c>
      <c r="Q59" s="325" t="s">
        <v>70</v>
      </c>
      <c r="R59" s="325"/>
      <c r="S59" s="314"/>
    </row>
    <row r="60" spans="1:19" ht="20" customHeight="1" x14ac:dyDescent="0.2">
      <c r="A60"/>
      <c r="B60" s="487"/>
      <c r="C60" s="499" t="s">
        <v>91</v>
      </c>
      <c r="D60" s="378" t="str">
        <f>'Direct OPEX'!A30</f>
        <v>Personal protective equipment (PPE)</v>
      </c>
      <c r="E60" s="382">
        <f>'Direct OPEX'!B30</f>
        <v>0</v>
      </c>
      <c r="F60" s="357">
        <v>1</v>
      </c>
      <c r="G60" s="345"/>
      <c r="H60" s="356">
        <f t="shared" ref="H60" si="7">E60*F60</f>
        <v>0</v>
      </c>
      <c r="I60" s="358" t="str">
        <f>IF('Direct OPEX'!C30="","",'Direct OPEX'!C30)</f>
        <v/>
      </c>
      <c r="J60" s="358" t="str">
        <f>IF('Direct OPEX'!D30="","",IF('Direct OPEX'!D30="How confident are you about the reported cost?","",'Direct OPEX'!D30))</f>
        <v/>
      </c>
      <c r="K60" s="379"/>
      <c r="L60" s="358" t="str">
        <f>IF(Context!D$12="","",IF(Context!D$12="Enter the year corresponding to the operating costs","",Context!D$12))</f>
        <v/>
      </c>
      <c r="M60" s="358" t="str">
        <f>IF('Direct OPEX'!E30="","",'Direct OPEX'!E30)</f>
        <v/>
      </c>
      <c r="N60" s="358" t="str">
        <f>IF('Direct OPEX'!F30="","",'Direct OPEX'!F30)</f>
        <v/>
      </c>
      <c r="O60" s="360" t="s">
        <v>68</v>
      </c>
      <c r="P60" s="360" t="s">
        <v>69</v>
      </c>
      <c r="Q60" s="360" t="s">
        <v>91</v>
      </c>
      <c r="R60" s="360" t="s">
        <v>84</v>
      </c>
      <c r="S60" s="361"/>
    </row>
    <row r="61" spans="1:19" ht="21" customHeight="1" x14ac:dyDescent="0.2">
      <c r="A61"/>
      <c r="B61" s="487"/>
      <c r="C61" s="500"/>
      <c r="D61" s="378" t="str">
        <f>'Direct OPEX'!A31</f>
        <v>Cleaning supplies</v>
      </c>
      <c r="E61" s="382">
        <f>'Direct OPEX'!B31</f>
        <v>0</v>
      </c>
      <c r="F61" s="357">
        <v>1</v>
      </c>
      <c r="G61" s="345"/>
      <c r="H61" s="356">
        <f t="shared" ref="H61" si="8">E61*F61</f>
        <v>0</v>
      </c>
      <c r="I61" s="358" t="str">
        <f>IF('Direct OPEX'!C31="","",'Direct OPEX'!C31)</f>
        <v/>
      </c>
      <c r="J61" s="358" t="str">
        <f>IF('Direct OPEX'!D31="","",IF('Direct OPEX'!D31="How confident are you about the reported cost?","",'Direct OPEX'!D31))</f>
        <v/>
      </c>
      <c r="K61" s="379"/>
      <c r="L61" s="358" t="str">
        <f>IF(Context!D$12="","",IF(Context!D$12="Enter the year corresponding to the operating costs","",Context!D$12))</f>
        <v/>
      </c>
      <c r="M61" s="358" t="str">
        <f>IF('Direct OPEX'!E31="","",'Direct OPEX'!E31)</f>
        <v/>
      </c>
      <c r="N61" s="358" t="str">
        <f>IF('Direct OPEX'!F31="","",'Direct OPEX'!F31)</f>
        <v/>
      </c>
      <c r="O61" s="360" t="s">
        <v>68</v>
      </c>
      <c r="P61" s="360" t="s">
        <v>69</v>
      </c>
      <c r="Q61" s="360" t="s">
        <v>91</v>
      </c>
      <c r="R61" s="360" t="s">
        <v>75</v>
      </c>
      <c r="S61" s="361"/>
    </row>
    <row r="62" spans="1:19" ht="21" customHeight="1" x14ac:dyDescent="0.2">
      <c r="A62"/>
      <c r="B62" s="487"/>
      <c r="C62" s="500"/>
      <c r="D62" s="378" t="str">
        <f>'Direct OPEX'!A32</f>
        <v>Water</v>
      </c>
      <c r="E62" s="382">
        <f>'Direct OPEX'!B32</f>
        <v>0</v>
      </c>
      <c r="F62" s="357">
        <v>1</v>
      </c>
      <c r="G62" s="345"/>
      <c r="H62" s="356">
        <f t="shared" si="6"/>
        <v>0</v>
      </c>
      <c r="I62" s="358" t="str">
        <f>IF('Direct OPEX'!C32="","",'Direct OPEX'!C32)</f>
        <v/>
      </c>
      <c r="J62" s="358" t="str">
        <f>IF('Direct OPEX'!D32="","",IF('Direct OPEX'!D32="How confident are you about the reported cost?","",'Direct OPEX'!D32))</f>
        <v/>
      </c>
      <c r="K62" s="379"/>
      <c r="L62" s="358" t="str">
        <f>IF(Context!D$12="","",IF(Context!D$12="Enter the year corresponding to the operating costs","",Context!D$12))</f>
        <v/>
      </c>
      <c r="M62" s="358" t="str">
        <f>IF('Direct OPEX'!E32="","",'Direct OPEX'!E32)</f>
        <v/>
      </c>
      <c r="N62" s="358" t="str">
        <f>IF('Direct OPEX'!F32="","",'Direct OPEX'!F32)</f>
        <v/>
      </c>
      <c r="O62" s="360" t="s">
        <v>68</v>
      </c>
      <c r="P62" s="360" t="s">
        <v>69</v>
      </c>
      <c r="Q62" s="360" t="s">
        <v>91</v>
      </c>
      <c r="R62" s="360" t="s">
        <v>65</v>
      </c>
      <c r="S62" s="361"/>
    </row>
    <row r="63" spans="1:19" ht="21" customHeight="1" thickBot="1" x14ac:dyDescent="0.25">
      <c r="A63"/>
      <c r="B63" s="487"/>
      <c r="C63" s="500"/>
      <c r="D63" s="378" t="str">
        <f>'Direct OPEX'!A33</f>
        <v>Other or combined consumables</v>
      </c>
      <c r="E63" s="382">
        <f>'Direct OPEX'!B33</f>
        <v>0</v>
      </c>
      <c r="F63" s="357">
        <v>1</v>
      </c>
      <c r="G63" s="345"/>
      <c r="H63" s="356">
        <f t="shared" si="6"/>
        <v>0</v>
      </c>
      <c r="I63" s="358" t="str">
        <f>IF('Direct OPEX'!C33="","",'Direct OPEX'!C33)</f>
        <v/>
      </c>
      <c r="J63" s="358" t="str">
        <f>IF('Direct OPEX'!D33="","",IF('Direct OPEX'!D33="How confident are you about the reported cost?","",'Direct OPEX'!D33))</f>
        <v/>
      </c>
      <c r="K63" s="379"/>
      <c r="L63" s="358" t="str">
        <f>IF(Context!D$12="","",IF(Context!D$12="Enter the year corresponding to the operating costs","",Context!D$12))</f>
        <v/>
      </c>
      <c r="M63" s="358" t="str">
        <f>IF('Direct OPEX'!E33="","",'Direct OPEX'!E33)</f>
        <v/>
      </c>
      <c r="N63" s="358" t="str">
        <f>IF('Direct OPEX'!F33="","",'Direct OPEX'!F33)</f>
        <v/>
      </c>
      <c r="O63" s="360" t="s">
        <v>68</v>
      </c>
      <c r="P63" s="360" t="s">
        <v>69</v>
      </c>
      <c r="Q63" s="360" t="s">
        <v>91</v>
      </c>
      <c r="R63" s="360" t="s">
        <v>84</v>
      </c>
      <c r="S63" s="361"/>
    </row>
    <row r="64" spans="1:19" ht="20" customHeight="1" x14ac:dyDescent="0.2">
      <c r="A64"/>
      <c r="B64" s="487"/>
      <c r="C64" s="501" t="s">
        <v>80</v>
      </c>
      <c r="D64" s="380" t="str">
        <f>'Direct OPEX'!A38</f>
        <v>Transportation, disposal or incineration services for managing solid waste (i.e., trash)</v>
      </c>
      <c r="E64" s="342">
        <f>'Direct OPEX'!B38</f>
        <v>0</v>
      </c>
      <c r="F64" s="343">
        <v>1</v>
      </c>
      <c r="G64" s="345"/>
      <c r="H64" s="344">
        <f t="shared" ref="H64" si="9">E64*F64</f>
        <v>0</v>
      </c>
      <c r="I64" s="346" t="str">
        <f>IF('Direct OPEX'!C38="","",'Direct OPEX'!C38)</f>
        <v/>
      </c>
      <c r="J64" s="346" t="str">
        <f>IF('Direct OPEX'!D38="","",IF('Direct OPEX'!D38="How confident are you about the reported cost?","",'Direct OPEX'!D38))</f>
        <v/>
      </c>
      <c r="K64" s="379"/>
      <c r="L64" s="346" t="str">
        <f>IF(Context!D$12="","",IF(Context!D$12="Enter the year corresponding to the operating costs","",Context!D$12))</f>
        <v/>
      </c>
      <c r="M64" s="346" t="str">
        <f>IF('Direct OPEX'!E38="","",'Direct OPEX'!E38)</f>
        <v/>
      </c>
      <c r="N64" s="346" t="str">
        <f>IF('Direct OPEX'!F38="","",'Direct OPEX'!F38)</f>
        <v/>
      </c>
      <c r="O64" s="325" t="s">
        <v>68</v>
      </c>
      <c r="P64" s="325" t="s">
        <v>69</v>
      </c>
      <c r="Q64" s="325" t="s">
        <v>91</v>
      </c>
      <c r="R64" s="325" t="s">
        <v>80</v>
      </c>
      <c r="S64" s="314" t="s">
        <v>85</v>
      </c>
    </row>
    <row r="65" spans="1:19" ht="20" customHeight="1" x14ac:dyDescent="0.2">
      <c r="A65"/>
      <c r="B65" s="487"/>
      <c r="C65" s="502"/>
      <c r="D65" s="380" t="str">
        <f>'Direct OPEX'!A39</f>
        <v>Maintenance services</v>
      </c>
      <c r="E65" s="342">
        <f>'Direct OPEX'!B39</f>
        <v>0</v>
      </c>
      <c r="F65" s="343">
        <v>1</v>
      </c>
      <c r="G65" s="345"/>
      <c r="H65" s="344">
        <f t="shared" ref="H65" si="10">E65*F65</f>
        <v>0</v>
      </c>
      <c r="I65" s="346" t="str">
        <f>IF('Direct OPEX'!C39="","",'Direct OPEX'!C39)</f>
        <v/>
      </c>
      <c r="J65" s="346" t="str">
        <f>IF('Direct OPEX'!D39="","",IF('Direct OPEX'!D39="How confident are you about the reported cost?","",'Direct OPEX'!D39))</f>
        <v/>
      </c>
      <c r="K65" s="379"/>
      <c r="L65" s="346" t="str">
        <f>IF(Context!D$12="","",IF(Context!D$12="Enter the year corresponding to the operating costs","",Context!D$12))</f>
        <v/>
      </c>
      <c r="M65" s="346" t="str">
        <f>IF('Direct OPEX'!E39="","",'Direct OPEX'!E39)</f>
        <v/>
      </c>
      <c r="N65" s="346" t="str">
        <f>IF('Direct OPEX'!F39="","",'Direct OPEX'!F39)</f>
        <v/>
      </c>
      <c r="O65" s="325" t="s">
        <v>68</v>
      </c>
      <c r="P65" s="325" t="s">
        <v>69</v>
      </c>
      <c r="Q65" s="325" t="s">
        <v>91</v>
      </c>
      <c r="R65" s="325" t="s">
        <v>80</v>
      </c>
      <c r="S65" s="314" t="s">
        <v>81</v>
      </c>
    </row>
    <row r="66" spans="1:19" ht="20" customHeight="1" thickBot="1" x14ac:dyDescent="0.25">
      <c r="A66"/>
      <c r="B66" s="487"/>
      <c r="C66" s="502"/>
      <c r="D66" s="380" t="str">
        <f>'Direct OPEX'!A40</f>
        <v>Other or combined services</v>
      </c>
      <c r="E66" s="342">
        <f>'Direct OPEX'!B40</f>
        <v>0</v>
      </c>
      <c r="F66" s="343">
        <v>1</v>
      </c>
      <c r="G66" s="345"/>
      <c r="H66" s="344">
        <f t="shared" si="6"/>
        <v>0</v>
      </c>
      <c r="I66" s="346" t="str">
        <f>IF('Direct OPEX'!C40="","",'Direct OPEX'!C40)</f>
        <v/>
      </c>
      <c r="J66" s="346" t="str">
        <f>IF('Direct OPEX'!D40="","",IF('Direct OPEX'!D40="How confident are you about the reported cost?","",'Direct OPEX'!D40))</f>
        <v/>
      </c>
      <c r="K66" s="379"/>
      <c r="L66" s="346" t="str">
        <f>IF(Context!D$12="","",IF(Context!D$12="Enter the year corresponding to the operating costs","",Context!D$12))</f>
        <v/>
      </c>
      <c r="M66" s="346" t="str">
        <f>IF('Direct OPEX'!E40="","",'Direct OPEX'!E40)</f>
        <v/>
      </c>
      <c r="N66" s="346" t="str">
        <f>IF('Direct OPEX'!F40="","",'Direct OPEX'!F40)</f>
        <v/>
      </c>
      <c r="O66" s="325" t="s">
        <v>68</v>
      </c>
      <c r="P66" s="325" t="s">
        <v>69</v>
      </c>
      <c r="Q66" s="325" t="s">
        <v>91</v>
      </c>
      <c r="R66" s="325" t="s">
        <v>80</v>
      </c>
      <c r="S66" s="314" t="s">
        <v>85</v>
      </c>
    </row>
    <row r="67" spans="1:19" ht="20" customHeight="1" thickBot="1" x14ac:dyDescent="0.25">
      <c r="A67"/>
      <c r="B67" s="488"/>
      <c r="C67" s="400" t="s">
        <v>592</v>
      </c>
      <c r="D67" s="380" t="str">
        <f>'Direct OPEX'!A44</f>
        <v>All administrative charges and permits considered direct operating expenses</v>
      </c>
      <c r="E67" s="342">
        <f>'Direct OPEX'!B44</f>
        <v>0</v>
      </c>
      <c r="F67" s="343">
        <v>1</v>
      </c>
      <c r="G67" s="345"/>
      <c r="H67" s="344">
        <f t="shared" ref="H67" si="11">E67*F67</f>
        <v>0</v>
      </c>
      <c r="I67" s="346" t="str">
        <f>IF('Direct OPEX'!C44="","",'Direct OPEX'!C44)</f>
        <v/>
      </c>
      <c r="J67" s="346" t="str">
        <f>IF('Direct OPEX'!D44="","",IF('Direct OPEX'!D44="How confident are you about the reported cost?","",'Direct OPEX'!D44))</f>
        <v/>
      </c>
      <c r="K67" s="379"/>
      <c r="L67" s="346" t="str">
        <f>IF(Context!D$12="","",IF(Context!D$12="Enter the year corresponding to the operating costs","",Context!D$12))</f>
        <v/>
      </c>
      <c r="M67" s="346" t="str">
        <f>IF('Direct OPEX'!E44="","",'Direct OPEX'!E44)</f>
        <v/>
      </c>
      <c r="N67" s="346" t="str">
        <f>IF('Direct OPEX'!F44="","",'Direct OPEX'!F44)</f>
        <v/>
      </c>
      <c r="O67" s="325" t="s">
        <v>68</v>
      </c>
      <c r="P67" s="325" t="s">
        <v>69</v>
      </c>
      <c r="Q67" s="325" t="s">
        <v>95</v>
      </c>
      <c r="R67" s="325"/>
      <c r="S67" s="314"/>
    </row>
    <row r="68" spans="1:19" ht="20" customHeight="1" x14ac:dyDescent="0.2">
      <c r="A68"/>
      <c r="B68" s="486" t="s">
        <v>593</v>
      </c>
      <c r="C68" s="489" t="s">
        <v>588</v>
      </c>
      <c r="D68" s="383" t="str">
        <f>'Indirect OPEX'!A6</f>
        <v>Sales and marketing staff</v>
      </c>
      <c r="E68" s="384">
        <f>'Indirect OPEX'!B6</f>
        <v>0</v>
      </c>
      <c r="F68" s="385">
        <f>'Indirect OPEX'!C6</f>
        <v>0</v>
      </c>
      <c r="G68" s="373"/>
      <c r="H68" s="386">
        <f t="shared" si="6"/>
        <v>0</v>
      </c>
      <c r="I68" s="387" t="str">
        <f>IF('Indirect OPEX'!D6="","",'Indirect OPEX'!D6)</f>
        <v/>
      </c>
      <c r="J68" s="387" t="str">
        <f>IF('Indirect OPEX'!E6="","",IF('Indirect OPEX'!E6="How confident are you about the reported cost?","",'Indirect OPEX'!E6))</f>
        <v/>
      </c>
      <c r="K68" s="375"/>
      <c r="L68" s="387" t="str">
        <f>IF(Context!D$12="","",IF(Context!D$12="Enter the year corresponding to the operating costs","",Context!D$12))</f>
        <v/>
      </c>
      <c r="M68" s="387" t="str">
        <f>IF('Indirect OPEX'!F6="","",'Indirect OPEX'!F6)</f>
        <v/>
      </c>
      <c r="N68" s="387" t="str">
        <f>IF('Indirect OPEX'!G6="","",'Indirect OPEX'!G6)</f>
        <v/>
      </c>
      <c r="O68" s="388" t="s">
        <v>68</v>
      </c>
      <c r="P68" s="388" t="s">
        <v>73</v>
      </c>
      <c r="Q68" s="388" t="s">
        <v>89</v>
      </c>
      <c r="R68" s="388"/>
      <c r="S68" s="308"/>
    </row>
    <row r="69" spans="1:19" ht="20" customHeight="1" x14ac:dyDescent="0.2">
      <c r="A69"/>
      <c r="B69" s="487"/>
      <c r="C69" s="490"/>
      <c r="D69" s="389" t="str">
        <f>'Indirect OPEX'!A7</f>
        <v>Customer support and call centre staff</v>
      </c>
      <c r="E69" s="390">
        <f>'Indirect OPEX'!B7</f>
        <v>0</v>
      </c>
      <c r="F69" s="391">
        <f>'Indirect OPEX'!C7</f>
        <v>0</v>
      </c>
      <c r="G69" s="345"/>
      <c r="H69" s="349">
        <f t="shared" si="6"/>
        <v>0</v>
      </c>
      <c r="I69" s="352" t="str">
        <f>IF('Indirect OPEX'!D7="","",'Indirect OPEX'!D7)</f>
        <v/>
      </c>
      <c r="J69" s="352" t="str">
        <f>IF('Indirect OPEX'!E7="","",IF('Indirect OPEX'!E7="How confident are you about the reported cost?","",'Indirect OPEX'!E7))</f>
        <v/>
      </c>
      <c r="K69" s="379"/>
      <c r="L69" s="346" t="str">
        <f>IF(Context!D$12="","",IF(Context!D$12="Enter the year corresponding to the operating costs","",Context!D$12))</f>
        <v/>
      </c>
      <c r="M69" s="352" t="str">
        <f>IF('Indirect OPEX'!F7="","",'Indirect OPEX'!F7)</f>
        <v/>
      </c>
      <c r="N69" s="352" t="str">
        <f>IF('Indirect OPEX'!G7="","",'Indirect OPEX'!G7)</f>
        <v/>
      </c>
      <c r="O69" s="325" t="s">
        <v>68</v>
      </c>
      <c r="P69" s="325" t="s">
        <v>73</v>
      </c>
      <c r="Q69" s="324" t="s">
        <v>89</v>
      </c>
      <c r="R69" s="325"/>
      <c r="S69" s="314"/>
    </row>
    <row r="70" spans="1:19" ht="20" customHeight="1" thickBot="1" x14ac:dyDescent="0.25">
      <c r="A70"/>
      <c r="B70" s="487"/>
      <c r="C70" s="491"/>
      <c r="D70" s="389" t="str">
        <f>'Indirect OPEX'!A8</f>
        <v>All other or combined indirect staff</v>
      </c>
      <c r="E70" s="390">
        <f>'Indirect OPEX'!B8</f>
        <v>0</v>
      </c>
      <c r="F70" s="391">
        <f>'Indirect OPEX'!C8</f>
        <v>0</v>
      </c>
      <c r="G70" s="345"/>
      <c r="H70" s="349">
        <f t="shared" si="6"/>
        <v>0</v>
      </c>
      <c r="I70" s="352" t="str">
        <f>IF('Indirect OPEX'!D8="","",'Indirect OPEX'!D8)</f>
        <v/>
      </c>
      <c r="J70" s="352" t="str">
        <f>IF('Indirect OPEX'!E8="","",IF('Indirect OPEX'!E8="How confident are you about the reported cost?","",'Indirect OPEX'!E8))</f>
        <v/>
      </c>
      <c r="K70" s="379"/>
      <c r="L70" s="346" t="str">
        <f>IF(Context!D$12="","",IF(Context!D$12="Enter the year corresponding to the operating costs","",Context!D$12))</f>
        <v/>
      </c>
      <c r="M70" s="352" t="str">
        <f>IF('Indirect OPEX'!F8="","",'Indirect OPEX'!F8)</f>
        <v/>
      </c>
      <c r="N70" s="352" t="str">
        <f>IF('Indirect OPEX'!G8="","",'Indirect OPEX'!G8)</f>
        <v/>
      </c>
      <c r="O70" s="324" t="s">
        <v>68</v>
      </c>
      <c r="P70" s="325" t="s">
        <v>73</v>
      </c>
      <c r="Q70" s="324" t="s">
        <v>89</v>
      </c>
      <c r="R70" s="325"/>
      <c r="S70" s="314"/>
    </row>
    <row r="71" spans="1:19" ht="20" customHeight="1" x14ac:dyDescent="0.2">
      <c r="A71"/>
      <c r="B71" s="487"/>
      <c r="C71" s="489" t="s">
        <v>594</v>
      </c>
      <c r="D71" s="392" t="str">
        <f>'Indirect OPEX'!A12</f>
        <v>Insurance for indirect staff (combined health, disability, workers' compensation, etc.)</v>
      </c>
      <c r="E71" s="393">
        <f>'Indirect OPEX'!B12</f>
        <v>0</v>
      </c>
      <c r="F71" s="394">
        <f>'Indirect OPEX'!C12</f>
        <v>0</v>
      </c>
      <c r="G71" s="351"/>
      <c r="H71" s="395">
        <f t="shared" si="6"/>
        <v>0</v>
      </c>
      <c r="I71" s="396" t="str">
        <f>IF('Indirect OPEX'!D12="","",'Indirect OPEX'!D12)</f>
        <v/>
      </c>
      <c r="J71" s="396" t="str">
        <f>IF('Indirect OPEX'!E12="","",IF('Indirect OPEX'!E12="How confident are you about the reported cost?","",'Indirect OPEX'!E12))</f>
        <v/>
      </c>
      <c r="K71" s="397"/>
      <c r="L71" s="358" t="str">
        <f>IF(Context!D$12="","",IF(Context!D$12="Enter the year corresponding to the operating costs","",Context!D$12))</f>
        <v/>
      </c>
      <c r="M71" s="396" t="str">
        <f>IF('Indirect OPEX'!F12="","",'Indirect OPEX'!F12)</f>
        <v/>
      </c>
      <c r="N71" s="396" t="str">
        <f>IF('Indirect OPEX'!G12="","",'Indirect OPEX'!G12)</f>
        <v/>
      </c>
      <c r="O71" s="381" t="s">
        <v>68</v>
      </c>
      <c r="P71" s="381" t="s">
        <v>73</v>
      </c>
      <c r="Q71" s="381" t="s">
        <v>89</v>
      </c>
      <c r="R71" s="381"/>
      <c r="S71" s="398"/>
    </row>
    <row r="72" spans="1:19" ht="20" customHeight="1" x14ac:dyDescent="0.2">
      <c r="A72"/>
      <c r="B72" s="487"/>
      <c r="C72" s="490"/>
      <c r="D72" s="355" t="str">
        <f>'Indirect OPEX'!A13</f>
        <v>Annual vaccinations for indirect staff</v>
      </c>
      <c r="E72" s="382">
        <f>'Indirect OPEX'!B13</f>
        <v>0</v>
      </c>
      <c r="F72" s="399">
        <f>'Indirect OPEX'!C13</f>
        <v>0</v>
      </c>
      <c r="G72" s="345"/>
      <c r="H72" s="395">
        <f t="shared" si="6"/>
        <v>0</v>
      </c>
      <c r="I72" s="396" t="str">
        <f>IF('Indirect OPEX'!D13="","",'Indirect OPEX'!D13)</f>
        <v/>
      </c>
      <c r="J72" s="358" t="str">
        <f>IF('Indirect OPEX'!E13="","",IF('Indirect OPEX'!E13="How confident are you about the reported cost?","",'Indirect OPEX'!E13))</f>
        <v/>
      </c>
      <c r="K72" s="379"/>
      <c r="L72" s="358" t="str">
        <f>IF(Context!D$12="","",IF(Context!D$12="Enter the year corresponding to the operating costs","",Context!D$12))</f>
        <v/>
      </c>
      <c r="M72" s="396" t="str">
        <f>IF('Indirect OPEX'!F13="","",'Indirect OPEX'!F13)</f>
        <v/>
      </c>
      <c r="N72" s="396" t="str">
        <f>IF('Indirect OPEX'!G13="","",'Indirect OPEX'!G13)</f>
        <v/>
      </c>
      <c r="O72" s="381" t="s">
        <v>68</v>
      </c>
      <c r="P72" s="360" t="s">
        <v>73</v>
      </c>
      <c r="Q72" s="381" t="s">
        <v>89</v>
      </c>
      <c r="R72" s="360"/>
      <c r="S72" s="361"/>
    </row>
    <row r="73" spans="1:19" ht="20" customHeight="1" thickBot="1" x14ac:dyDescent="0.25">
      <c r="A73"/>
      <c r="B73" s="487"/>
      <c r="C73" s="491"/>
      <c r="D73" s="355" t="str">
        <f>'Indirect OPEX'!A14</f>
        <v>Other or combined staff expenses</v>
      </c>
      <c r="E73" s="382">
        <f>'Indirect OPEX'!B14</f>
        <v>0</v>
      </c>
      <c r="F73" s="399">
        <f>'Indirect OPEX'!C14</f>
        <v>0</v>
      </c>
      <c r="G73" s="345"/>
      <c r="H73" s="395">
        <f t="shared" si="6"/>
        <v>0</v>
      </c>
      <c r="I73" s="396" t="str">
        <f>IF('Indirect OPEX'!D14="","",'Indirect OPEX'!D14)</f>
        <v/>
      </c>
      <c r="J73" s="358" t="str">
        <f>IF('Indirect OPEX'!E14="","",IF('Indirect OPEX'!E14="How confident are you about the reported cost?","",'Indirect OPEX'!E14))</f>
        <v/>
      </c>
      <c r="K73" s="379"/>
      <c r="L73" s="358" t="str">
        <f>IF(Context!D$12="","",IF(Context!D$12="Enter the year corresponding to the operating costs","",Context!D$12))</f>
        <v/>
      </c>
      <c r="M73" s="396" t="str">
        <f>IF('Indirect OPEX'!F14="","",'Indirect OPEX'!F14)</f>
        <v/>
      </c>
      <c r="N73" s="396" t="str">
        <f>IF('Indirect OPEX'!G14="","",'Indirect OPEX'!G14)</f>
        <v/>
      </c>
      <c r="O73" s="360" t="s">
        <v>68</v>
      </c>
      <c r="P73" s="360" t="s">
        <v>73</v>
      </c>
      <c r="Q73" s="381" t="s">
        <v>89</v>
      </c>
      <c r="R73" s="360"/>
      <c r="S73" s="361"/>
    </row>
    <row r="74" spans="1:19" ht="20" customHeight="1" thickBot="1" x14ac:dyDescent="0.25">
      <c r="A74"/>
      <c r="B74" s="487"/>
      <c r="C74" s="400" t="s">
        <v>585</v>
      </c>
      <c r="D74" s="341" t="str">
        <f>'Indirect OPEX'!A18</f>
        <v>All annual professional development and staff training</v>
      </c>
      <c r="E74" s="342">
        <f>'Indirect OPEX'!B18</f>
        <v>0</v>
      </c>
      <c r="F74" s="401">
        <f>'Indirect OPEX'!C18</f>
        <v>0</v>
      </c>
      <c r="G74" s="345"/>
      <c r="H74" s="349">
        <f t="shared" si="6"/>
        <v>0</v>
      </c>
      <c r="I74" s="352" t="str">
        <f>IF('Indirect OPEX'!D18="","",'Indirect OPEX'!D18)</f>
        <v/>
      </c>
      <c r="J74" s="346" t="str">
        <f>IF('Indirect OPEX'!E18="","",IF('Indirect OPEX'!E18="How confident are you about the reported cost?","",'Indirect OPEX'!E18))</f>
        <v/>
      </c>
      <c r="K74" s="379"/>
      <c r="L74" s="346" t="str">
        <f>IF(Context!D$12="","",IF(Context!D$12="Enter the year corresponding to the operating costs","",Context!D$12))</f>
        <v/>
      </c>
      <c r="M74" s="352" t="str">
        <f>IF('Indirect OPEX'!F18="","",'Indirect OPEX'!F18)</f>
        <v/>
      </c>
      <c r="N74" s="352" t="str">
        <f>IF('Indirect OPEX'!G18="","",'Indirect OPEX'!G18)</f>
        <v/>
      </c>
      <c r="O74" s="324" t="s">
        <v>68</v>
      </c>
      <c r="P74" s="325" t="s">
        <v>73</v>
      </c>
      <c r="Q74" s="324" t="s">
        <v>83</v>
      </c>
      <c r="R74" s="325"/>
      <c r="S74" s="314"/>
    </row>
    <row r="75" spans="1:19" ht="20" customHeight="1" x14ac:dyDescent="0.2">
      <c r="A75"/>
      <c r="B75" s="487"/>
      <c r="C75" s="489" t="s">
        <v>591</v>
      </c>
      <c r="D75" s="355" t="str">
        <f>'Indirect OPEX'!A23</f>
        <v>Office building</v>
      </c>
      <c r="E75" s="382">
        <f>'Indirect OPEX'!B23</f>
        <v>0</v>
      </c>
      <c r="F75" s="399">
        <f>'Indirect OPEX'!C23</f>
        <v>0</v>
      </c>
      <c r="G75" s="345"/>
      <c r="H75" s="395">
        <f t="shared" si="6"/>
        <v>0</v>
      </c>
      <c r="I75" s="396" t="str">
        <f>IF('Indirect OPEX'!D23="","",'Indirect OPEX'!D23)</f>
        <v/>
      </c>
      <c r="J75" s="358" t="str">
        <f>IF('Indirect OPEX'!E23="","",IF('Indirect OPEX'!E23="How confident are you about the reported cost?","",'Indirect OPEX'!E23))</f>
        <v/>
      </c>
      <c r="K75" s="379"/>
      <c r="L75" s="358" t="str">
        <f>IF(Context!D$12="","",IF(Context!D$12="Enter the year corresponding to the operating costs","",Context!D$12))</f>
        <v/>
      </c>
      <c r="M75" s="396" t="str">
        <f>IF('Indirect OPEX'!F23="","",'Indirect OPEX'!F23)</f>
        <v/>
      </c>
      <c r="N75" s="396" t="str">
        <f>IF('Indirect OPEX'!G23="","",'Indirect OPEX'!G23)</f>
        <v/>
      </c>
      <c r="O75" s="360" t="s">
        <v>68</v>
      </c>
      <c r="P75" s="360" t="s">
        <v>73</v>
      </c>
      <c r="Q75" s="360" t="s">
        <v>70</v>
      </c>
      <c r="R75" s="360"/>
      <c r="S75" s="361"/>
    </row>
    <row r="76" spans="1:19" ht="20" customHeight="1" x14ac:dyDescent="0.2">
      <c r="A76"/>
      <c r="B76" s="487"/>
      <c r="C76" s="490"/>
      <c r="D76" s="355" t="str">
        <f>'Indirect OPEX'!A24</f>
        <v>Land</v>
      </c>
      <c r="E76" s="382">
        <f>'Indirect OPEX'!B24</f>
        <v>0</v>
      </c>
      <c r="F76" s="399">
        <f>'Indirect OPEX'!C24</f>
        <v>0</v>
      </c>
      <c r="G76" s="345"/>
      <c r="H76" s="395">
        <f t="shared" si="6"/>
        <v>0</v>
      </c>
      <c r="I76" s="396" t="str">
        <f>IF('Indirect OPEX'!D24="","",'Indirect OPEX'!D24)</f>
        <v/>
      </c>
      <c r="J76" s="358" t="str">
        <f>IF('Indirect OPEX'!E24="","",IF('Indirect OPEX'!E24="How confident are you about the reported cost?","",'Indirect OPEX'!E24))</f>
        <v/>
      </c>
      <c r="K76" s="379"/>
      <c r="L76" s="358" t="str">
        <f>IF(Context!D$12="","",IF(Context!D$12="Enter the year corresponding to the operating costs","",Context!D$12))</f>
        <v/>
      </c>
      <c r="M76" s="396" t="str">
        <f>IF('Indirect OPEX'!F24="","",'Indirect OPEX'!F24)</f>
        <v/>
      </c>
      <c r="N76" s="396" t="str">
        <f>IF('Indirect OPEX'!G24="","",'Indirect OPEX'!G24)</f>
        <v/>
      </c>
      <c r="O76" s="381" t="s">
        <v>68</v>
      </c>
      <c r="P76" s="360" t="s">
        <v>73</v>
      </c>
      <c r="Q76" s="360" t="s">
        <v>32</v>
      </c>
      <c r="R76" s="360"/>
      <c r="S76" s="361"/>
    </row>
    <row r="77" spans="1:19" ht="20" customHeight="1" x14ac:dyDescent="0.2">
      <c r="A77"/>
      <c r="B77" s="487"/>
      <c r="C77" s="490"/>
      <c r="D77" s="355" t="str">
        <f>'Indirect OPEX'!A25</f>
        <v>Office equipment</v>
      </c>
      <c r="E77" s="382">
        <f>'Indirect OPEX'!B25</f>
        <v>0</v>
      </c>
      <c r="F77" s="399">
        <f>'Indirect OPEX'!C25</f>
        <v>0</v>
      </c>
      <c r="G77" s="345"/>
      <c r="H77" s="395">
        <f t="shared" si="6"/>
        <v>0</v>
      </c>
      <c r="I77" s="396" t="str">
        <f>IF('Indirect OPEX'!D25="","",'Indirect OPEX'!D25)</f>
        <v/>
      </c>
      <c r="J77" s="358" t="str">
        <f>IF('Indirect OPEX'!E25="","",IF('Indirect OPEX'!E25="How confident are you about the reported cost?","",'Indirect OPEX'!E25))</f>
        <v/>
      </c>
      <c r="K77" s="379"/>
      <c r="L77" s="358" t="str">
        <f>IF(Context!D$12="","",IF(Context!D$12="Enter the year corresponding to the operating costs","",Context!D$12))</f>
        <v/>
      </c>
      <c r="M77" s="396" t="str">
        <f>IF('Indirect OPEX'!F25="","",'Indirect OPEX'!F25)</f>
        <v/>
      </c>
      <c r="N77" s="396" t="str">
        <f>IF('Indirect OPEX'!G25="","",'Indirect OPEX'!G25)</f>
        <v/>
      </c>
      <c r="O77" s="360" t="s">
        <v>68</v>
      </c>
      <c r="P77" s="360" t="s">
        <v>73</v>
      </c>
      <c r="Q77" s="360" t="s">
        <v>74</v>
      </c>
      <c r="R77" s="360"/>
      <c r="S77" s="361"/>
    </row>
    <row r="78" spans="1:19" ht="20" customHeight="1" x14ac:dyDescent="0.2">
      <c r="A78"/>
      <c r="B78" s="487"/>
      <c r="C78" s="490"/>
      <c r="D78" s="355" t="str">
        <f>'Indirect OPEX'!A26</f>
        <v>Vehicles</v>
      </c>
      <c r="E78" s="382">
        <f>'Indirect OPEX'!B26</f>
        <v>0</v>
      </c>
      <c r="F78" s="399">
        <f>'Indirect OPEX'!C26</f>
        <v>0</v>
      </c>
      <c r="G78" s="345"/>
      <c r="H78" s="395">
        <f t="shared" si="6"/>
        <v>0</v>
      </c>
      <c r="I78" s="396" t="str">
        <f>IF('Indirect OPEX'!D26="","",'Indirect OPEX'!D26)</f>
        <v/>
      </c>
      <c r="J78" s="358" t="str">
        <f>IF('Indirect OPEX'!E26="","",IF('Indirect OPEX'!E26="How confident are you about the reported cost?","",'Indirect OPEX'!E26))</f>
        <v/>
      </c>
      <c r="K78" s="379"/>
      <c r="L78" s="358" t="str">
        <f>IF(Context!D$12="","",IF(Context!D$12="Enter the year corresponding to the operating costs","",Context!D$12))</f>
        <v/>
      </c>
      <c r="M78" s="396" t="str">
        <f>IF('Indirect OPEX'!F26="","",'Indirect OPEX'!F26)</f>
        <v/>
      </c>
      <c r="N78" s="396" t="str">
        <f>IF('Indirect OPEX'!G26="","",'Indirect OPEX'!G26)</f>
        <v/>
      </c>
      <c r="O78" s="381" t="s">
        <v>68</v>
      </c>
      <c r="P78" s="360" t="s">
        <v>73</v>
      </c>
      <c r="Q78" s="360" t="s">
        <v>74</v>
      </c>
      <c r="R78" s="360"/>
      <c r="S78" s="361"/>
    </row>
    <row r="79" spans="1:19" ht="20" customHeight="1" x14ac:dyDescent="0.2">
      <c r="A79"/>
      <c r="B79" s="487"/>
      <c r="C79" s="490"/>
      <c r="D79" s="355" t="str">
        <f>'Indirect OPEX'!A27</f>
        <v>Other operational costs for buildings</v>
      </c>
      <c r="E79" s="382">
        <f>'Indirect OPEX'!B27</f>
        <v>0</v>
      </c>
      <c r="F79" s="399">
        <f>'Indirect OPEX'!C27</f>
        <v>0</v>
      </c>
      <c r="G79" s="345"/>
      <c r="H79" s="395">
        <f t="shared" si="6"/>
        <v>0</v>
      </c>
      <c r="I79" s="396" t="str">
        <f>IF('Indirect OPEX'!D27="","",'Indirect OPEX'!D27)</f>
        <v/>
      </c>
      <c r="J79" s="358" t="str">
        <f>IF('Indirect OPEX'!E27="","",IF('Indirect OPEX'!E27="How confident are you about the reported cost?","",'Indirect OPEX'!E27))</f>
        <v/>
      </c>
      <c r="K79" s="379"/>
      <c r="L79" s="358" t="str">
        <f>IF(Context!D$12="","",IF(Context!D$12="Enter the year corresponding to the operating costs","",Context!D$12))</f>
        <v/>
      </c>
      <c r="M79" s="396" t="str">
        <f>IF('Indirect OPEX'!F27="","",'Indirect OPEX'!F27)</f>
        <v/>
      </c>
      <c r="N79" s="396" t="str">
        <f>IF('Indirect OPEX'!G27="","",'Indirect OPEX'!G27)</f>
        <v/>
      </c>
      <c r="O79" s="360" t="s">
        <v>68</v>
      </c>
      <c r="P79" s="360" t="s">
        <v>73</v>
      </c>
      <c r="Q79" s="360" t="s">
        <v>70</v>
      </c>
      <c r="R79" s="360"/>
      <c r="S79" s="361"/>
    </row>
    <row r="80" spans="1:19" ht="20" customHeight="1" thickBot="1" x14ac:dyDescent="0.25">
      <c r="A80"/>
      <c r="B80" s="487"/>
      <c r="C80" s="491"/>
      <c r="D80" s="355" t="str">
        <f>'Indirect OPEX'!A28</f>
        <v>Other or combined operational costs for equipment</v>
      </c>
      <c r="E80" s="382">
        <f>'Indirect OPEX'!B28</f>
        <v>0</v>
      </c>
      <c r="F80" s="399">
        <f>'Indirect OPEX'!C28</f>
        <v>0</v>
      </c>
      <c r="G80" s="345"/>
      <c r="H80" s="395">
        <f t="shared" si="6"/>
        <v>0</v>
      </c>
      <c r="I80" s="396" t="str">
        <f>IF('Indirect OPEX'!D28="","",'Indirect OPEX'!D28)</f>
        <v/>
      </c>
      <c r="J80" s="358" t="str">
        <f>IF('Indirect OPEX'!E28="","",IF('Indirect OPEX'!E28="How confident are you about the reported cost?","",'Indirect OPEX'!E28))</f>
        <v/>
      </c>
      <c r="K80" s="379"/>
      <c r="L80" s="358" t="str">
        <f>IF(Context!D$12="","",IF(Context!D$12="Enter the year corresponding to the operating costs","",Context!D$12))</f>
        <v/>
      </c>
      <c r="M80" s="396" t="str">
        <f>IF('Indirect OPEX'!F28="","",'Indirect OPEX'!F28)</f>
        <v/>
      </c>
      <c r="N80" s="396" t="str">
        <f>IF('Indirect OPEX'!G28="","",'Indirect OPEX'!G28)</f>
        <v/>
      </c>
      <c r="O80" s="381" t="s">
        <v>68</v>
      </c>
      <c r="P80" s="360" t="s">
        <v>73</v>
      </c>
      <c r="Q80" s="360" t="s">
        <v>74</v>
      </c>
      <c r="R80" s="360"/>
      <c r="S80" s="361"/>
    </row>
    <row r="81" spans="1:19" ht="20" customHeight="1" x14ac:dyDescent="0.2">
      <c r="A81"/>
      <c r="B81" s="487"/>
      <c r="C81" s="492" t="s">
        <v>91</v>
      </c>
      <c r="D81" s="341" t="str">
        <f>'Indirect OPEX'!A32</f>
        <v>Utility expenses (water, electricity, internet, etc. combined)</v>
      </c>
      <c r="E81" s="342">
        <f>'Indirect OPEX'!B32</f>
        <v>0</v>
      </c>
      <c r="F81" s="401">
        <f>'Indirect OPEX'!C32</f>
        <v>0</v>
      </c>
      <c r="G81" s="345"/>
      <c r="H81" s="349">
        <f t="shared" si="6"/>
        <v>0</v>
      </c>
      <c r="I81" s="352" t="str">
        <f>IF('Indirect OPEX'!D32="","",'Indirect OPEX'!D32)</f>
        <v/>
      </c>
      <c r="J81" s="346" t="str">
        <f>IF('Indirect OPEX'!E32="","",IF('Indirect OPEX'!E32="How confident are you about the reported cost?","",'Indirect OPEX'!E32))</f>
        <v/>
      </c>
      <c r="K81" s="379"/>
      <c r="L81" s="346" t="str">
        <f>IF(Context!D$12="","",IF(Context!D$12="Enter the year corresponding to the operating costs","",Context!D$12))</f>
        <v/>
      </c>
      <c r="M81" s="352" t="str">
        <f>IF('Indirect OPEX'!F32="","",'Indirect OPEX'!F32)</f>
        <v/>
      </c>
      <c r="N81" s="352" t="str">
        <f>IF('Indirect OPEX'!G32="","",'Indirect OPEX'!G32)</f>
        <v/>
      </c>
      <c r="O81" s="325" t="s">
        <v>68</v>
      </c>
      <c r="P81" s="325" t="s">
        <v>73</v>
      </c>
      <c r="Q81" s="325" t="s">
        <v>91</v>
      </c>
      <c r="R81" s="325" t="s">
        <v>65</v>
      </c>
      <c r="S81" s="314"/>
    </row>
    <row r="82" spans="1:19" ht="20" customHeight="1" x14ac:dyDescent="0.2">
      <c r="A82"/>
      <c r="B82" s="487"/>
      <c r="C82" s="492"/>
      <c r="D82" s="341" t="str">
        <f>'Indirect OPEX'!A33</f>
        <v>Office supplies (paper, printer ink, pens, markers)</v>
      </c>
      <c r="E82" s="342">
        <f>'Indirect OPEX'!B33</f>
        <v>0</v>
      </c>
      <c r="F82" s="401">
        <f>'Indirect OPEX'!C33</f>
        <v>0</v>
      </c>
      <c r="G82" s="345"/>
      <c r="H82" s="349">
        <f t="shared" si="6"/>
        <v>0</v>
      </c>
      <c r="I82" s="352" t="str">
        <f>IF('Indirect OPEX'!D33="","",'Indirect OPEX'!D33)</f>
        <v/>
      </c>
      <c r="J82" s="346" t="str">
        <f>IF('Indirect OPEX'!E33="","",IF('Indirect OPEX'!E33="How confident are you about the reported cost?","",'Indirect OPEX'!E33))</f>
        <v/>
      </c>
      <c r="K82" s="379"/>
      <c r="L82" s="346" t="str">
        <f>IF(Context!D$12="","",IF(Context!D$12="Enter the year corresponding to the operating costs","",Context!D$12))</f>
        <v/>
      </c>
      <c r="M82" s="352" t="str">
        <f>IF('Indirect OPEX'!F33="","",'Indirect OPEX'!F33)</f>
        <v/>
      </c>
      <c r="N82" s="352" t="str">
        <f>IF('Indirect OPEX'!G33="","",'Indirect OPEX'!G33)</f>
        <v/>
      </c>
      <c r="O82" s="324" t="s">
        <v>68</v>
      </c>
      <c r="P82" s="325" t="s">
        <v>73</v>
      </c>
      <c r="Q82" s="325" t="s">
        <v>91</v>
      </c>
      <c r="R82" s="325" t="s">
        <v>84</v>
      </c>
      <c r="S82" s="314"/>
    </row>
    <row r="83" spans="1:19" ht="20" customHeight="1" x14ac:dyDescent="0.2">
      <c r="A83"/>
      <c r="B83" s="487"/>
      <c r="C83" s="492"/>
      <c r="D83" s="341" t="str">
        <f>'Indirect OPEX'!A34</f>
        <v>Fuel for general use vehicles</v>
      </c>
      <c r="E83" s="342">
        <f>'Indirect OPEX'!B34</f>
        <v>0</v>
      </c>
      <c r="F83" s="401">
        <f>'Indirect OPEX'!C34</f>
        <v>0</v>
      </c>
      <c r="G83" s="345"/>
      <c r="H83" s="349">
        <f t="shared" si="6"/>
        <v>0</v>
      </c>
      <c r="I83" s="352" t="str">
        <f>IF('Indirect OPEX'!D34="","",'Indirect OPEX'!D34)</f>
        <v/>
      </c>
      <c r="J83" s="346" t="str">
        <f>IF('Indirect OPEX'!E34="","",IF('Indirect OPEX'!E34="How confident are you about the reported cost?","",'Indirect OPEX'!E34))</f>
        <v/>
      </c>
      <c r="K83" s="379"/>
      <c r="L83" s="346" t="str">
        <f>IF(Context!D$12="","",IF(Context!D$12="Enter the year corresponding to the operating costs","",Context!D$12))</f>
        <v/>
      </c>
      <c r="M83" s="352" t="str">
        <f>IF('Indirect OPEX'!F34="","",'Indirect OPEX'!F34)</f>
        <v/>
      </c>
      <c r="N83" s="352" t="str">
        <f>IF('Indirect OPEX'!G34="","",'Indirect OPEX'!G34)</f>
        <v/>
      </c>
      <c r="O83" s="325" t="s">
        <v>68</v>
      </c>
      <c r="P83" s="325" t="s">
        <v>73</v>
      </c>
      <c r="Q83" s="325" t="s">
        <v>91</v>
      </c>
      <c r="R83" s="325" t="s">
        <v>71</v>
      </c>
      <c r="S83" s="314"/>
    </row>
    <row r="84" spans="1:19" ht="20" customHeight="1" thickBot="1" x14ac:dyDescent="0.25">
      <c r="A84"/>
      <c r="B84" s="487"/>
      <c r="C84" s="493"/>
      <c r="D84" s="341" t="str">
        <f>'Indirect OPEX'!A35</f>
        <v>Other or combined consumable expenses</v>
      </c>
      <c r="E84" s="342">
        <f>'Indirect OPEX'!B35</f>
        <v>0</v>
      </c>
      <c r="F84" s="401">
        <f>'Indirect OPEX'!C35</f>
        <v>0</v>
      </c>
      <c r="G84" s="345"/>
      <c r="H84" s="349">
        <f t="shared" si="6"/>
        <v>0</v>
      </c>
      <c r="I84" s="352" t="str">
        <f>IF('Indirect OPEX'!D35="","",'Indirect OPEX'!D35)</f>
        <v/>
      </c>
      <c r="J84" s="346" t="str">
        <f>IF('Indirect OPEX'!E35="","",IF('Indirect OPEX'!E35="How confident are you about the reported cost?","",'Indirect OPEX'!E35))</f>
        <v/>
      </c>
      <c r="K84" s="379"/>
      <c r="L84" s="346" t="str">
        <f>IF(Context!D$12="","",IF(Context!D$12="Enter the year corresponding to the operating costs","",Context!D$12))</f>
        <v/>
      </c>
      <c r="M84" s="352" t="str">
        <f>IF('Indirect OPEX'!F35="","",'Indirect OPEX'!F35)</f>
        <v/>
      </c>
      <c r="N84" s="352" t="str">
        <f>IF('Indirect OPEX'!G35="","",'Indirect OPEX'!G35)</f>
        <v/>
      </c>
      <c r="O84" s="324" t="s">
        <v>68</v>
      </c>
      <c r="P84" s="325" t="s">
        <v>73</v>
      </c>
      <c r="Q84" s="325" t="s">
        <v>91</v>
      </c>
      <c r="R84" s="325" t="s">
        <v>84</v>
      </c>
      <c r="S84" s="314"/>
    </row>
    <row r="85" spans="1:19" ht="20" customHeight="1" x14ac:dyDescent="0.2">
      <c r="A85"/>
      <c r="B85" s="487"/>
      <c r="C85" s="489" t="s">
        <v>80</v>
      </c>
      <c r="D85" s="355" t="str">
        <f>'Indirect OPEX'!A40</f>
        <v>Insurance (not including staff insurance)</v>
      </c>
      <c r="E85" s="382">
        <f>'Indirect OPEX'!B40</f>
        <v>0</v>
      </c>
      <c r="F85" s="399">
        <f>'Indirect OPEX'!C40</f>
        <v>0</v>
      </c>
      <c r="G85" s="345"/>
      <c r="H85" s="395">
        <f t="shared" si="6"/>
        <v>0</v>
      </c>
      <c r="I85" s="396" t="str">
        <f>IF('Indirect OPEX'!D40="","",'Indirect OPEX'!D40)</f>
        <v/>
      </c>
      <c r="J85" s="358" t="str">
        <f>IF('Indirect OPEX'!E40="","",IF('Indirect OPEX'!E40="How confident are you about the reported cost?","",'Indirect OPEX'!E40))</f>
        <v/>
      </c>
      <c r="K85" s="379"/>
      <c r="L85" s="358" t="str">
        <f>IF(Context!D$12="","",IF(Context!D$12="Enter the year corresponding to the operating costs","",Context!D$12))</f>
        <v/>
      </c>
      <c r="M85" s="396" t="str">
        <f>IF('Indirect OPEX'!F40="","",'Indirect OPEX'!F40)</f>
        <v/>
      </c>
      <c r="N85" s="396" t="str">
        <f>IF('Indirect OPEX'!G40="","",'Indirect OPEX'!G40)</f>
        <v/>
      </c>
      <c r="O85" s="360" t="s">
        <v>68</v>
      </c>
      <c r="P85" s="360" t="s">
        <v>73</v>
      </c>
      <c r="Q85" s="360" t="s">
        <v>91</v>
      </c>
      <c r="R85" s="360" t="s">
        <v>80</v>
      </c>
      <c r="S85" s="361" t="s">
        <v>76</v>
      </c>
    </row>
    <row r="86" spans="1:19" ht="20" customHeight="1" x14ac:dyDescent="0.2">
      <c r="A86"/>
      <c r="B86" s="487"/>
      <c r="C86" s="490"/>
      <c r="D86" s="355" t="str">
        <f>'Indirect OPEX'!A41</f>
        <v>Legal</v>
      </c>
      <c r="E86" s="382">
        <f>'Indirect OPEX'!B41</f>
        <v>0</v>
      </c>
      <c r="F86" s="399">
        <f>'Indirect OPEX'!C41</f>
        <v>0</v>
      </c>
      <c r="G86" s="345"/>
      <c r="H86" s="395">
        <f t="shared" si="6"/>
        <v>0</v>
      </c>
      <c r="I86" s="396" t="str">
        <f>IF('Indirect OPEX'!D41="","",'Indirect OPEX'!D41)</f>
        <v/>
      </c>
      <c r="J86" s="358" t="str">
        <f>IF('Indirect OPEX'!E41="","",IF('Indirect OPEX'!E41="How confident are you about the reported cost?","",'Indirect OPEX'!E41))</f>
        <v/>
      </c>
      <c r="K86" s="379"/>
      <c r="L86" s="358" t="str">
        <f>IF(Context!D$12="","",IF(Context!D$12="Enter the year corresponding to the operating costs","",Context!D$12))</f>
        <v/>
      </c>
      <c r="M86" s="396" t="str">
        <f>IF('Indirect OPEX'!F41="","",'Indirect OPEX'!F41)</f>
        <v/>
      </c>
      <c r="N86" s="396" t="str">
        <f>IF('Indirect OPEX'!G41="","",'Indirect OPEX'!G41)</f>
        <v/>
      </c>
      <c r="O86" s="381" t="s">
        <v>68</v>
      </c>
      <c r="P86" s="360" t="s">
        <v>73</v>
      </c>
      <c r="Q86" s="360" t="s">
        <v>91</v>
      </c>
      <c r="R86" s="360" t="s">
        <v>80</v>
      </c>
      <c r="S86" s="361" t="s">
        <v>49</v>
      </c>
    </row>
    <row r="87" spans="1:19" ht="20" customHeight="1" x14ac:dyDescent="0.2">
      <c r="A87"/>
      <c r="B87" s="487"/>
      <c r="C87" s="490"/>
      <c r="D87" s="355" t="str">
        <f>'Indirect OPEX'!A42</f>
        <v>Financial</v>
      </c>
      <c r="E87" s="382">
        <f>'Indirect OPEX'!B42</f>
        <v>0</v>
      </c>
      <c r="F87" s="399">
        <f>'Indirect OPEX'!C42</f>
        <v>0</v>
      </c>
      <c r="G87" s="345"/>
      <c r="H87" s="395">
        <f t="shared" si="6"/>
        <v>0</v>
      </c>
      <c r="I87" s="396" t="str">
        <f>IF('Indirect OPEX'!D42="","",'Indirect OPEX'!D42)</f>
        <v/>
      </c>
      <c r="J87" s="358" t="str">
        <f>IF('Indirect OPEX'!E42="","",IF('Indirect OPEX'!E42="How confident are you about the reported cost?","",'Indirect OPEX'!E42))</f>
        <v/>
      </c>
      <c r="K87" s="379"/>
      <c r="L87" s="358" t="str">
        <f>IF(Context!D$12="","",IF(Context!D$12="Enter the year corresponding to the operating costs","",Context!D$12))</f>
        <v/>
      </c>
      <c r="M87" s="396" t="str">
        <f>IF('Indirect OPEX'!F42="","",'Indirect OPEX'!F42)</f>
        <v/>
      </c>
      <c r="N87" s="396" t="str">
        <f>IF('Indirect OPEX'!G42="","",'Indirect OPEX'!G42)</f>
        <v/>
      </c>
      <c r="O87" s="360" t="s">
        <v>68</v>
      </c>
      <c r="P87" s="360" t="s">
        <v>73</v>
      </c>
      <c r="Q87" s="360" t="s">
        <v>91</v>
      </c>
      <c r="R87" s="360" t="s">
        <v>80</v>
      </c>
      <c r="S87" s="361" t="s">
        <v>85</v>
      </c>
    </row>
    <row r="88" spans="1:19" ht="20" customHeight="1" x14ac:dyDescent="0.2">
      <c r="A88"/>
      <c r="B88" s="487"/>
      <c r="C88" s="490"/>
      <c r="D88" s="355" t="str">
        <f>'Indirect OPEX'!A43</f>
        <v>Marketing</v>
      </c>
      <c r="E88" s="382">
        <f>'Indirect OPEX'!B43</f>
        <v>0</v>
      </c>
      <c r="F88" s="399">
        <f>'Indirect OPEX'!C43</f>
        <v>0</v>
      </c>
      <c r="G88" s="345"/>
      <c r="H88" s="395">
        <f t="shared" si="6"/>
        <v>0</v>
      </c>
      <c r="I88" s="396" t="str">
        <f>IF('Indirect OPEX'!D43="","",'Indirect OPEX'!D43)</f>
        <v/>
      </c>
      <c r="J88" s="358" t="str">
        <f>IF('Indirect OPEX'!E43="","",IF('Indirect OPEX'!E43="How confident are you about the reported cost?","",'Indirect OPEX'!E43))</f>
        <v/>
      </c>
      <c r="K88" s="379"/>
      <c r="L88" s="358" t="str">
        <f>IF(Context!D$12="","",IF(Context!D$12="Enter the year corresponding to the operating costs","",Context!D$12))</f>
        <v/>
      </c>
      <c r="M88" s="396" t="str">
        <f>IF('Indirect OPEX'!F43="","",'Indirect OPEX'!F43)</f>
        <v/>
      </c>
      <c r="N88" s="396" t="str">
        <f>IF('Indirect OPEX'!G43="","",'Indirect OPEX'!G43)</f>
        <v/>
      </c>
      <c r="O88" s="381" t="s">
        <v>68</v>
      </c>
      <c r="P88" s="360" t="s">
        <v>73</v>
      </c>
      <c r="Q88" s="360" t="s">
        <v>91</v>
      </c>
      <c r="R88" s="360" t="s">
        <v>80</v>
      </c>
      <c r="S88" s="361" t="s">
        <v>85</v>
      </c>
    </row>
    <row r="89" spans="1:19" ht="20" customHeight="1" x14ac:dyDescent="0.2">
      <c r="A89"/>
      <c r="B89" s="487"/>
      <c r="C89" s="490"/>
      <c r="D89" s="355" t="str">
        <f>'Indirect OPEX'!A44</f>
        <v>Consulting or advisory</v>
      </c>
      <c r="E89" s="382">
        <f>'Indirect OPEX'!B44</f>
        <v>0</v>
      </c>
      <c r="F89" s="399">
        <f>'Indirect OPEX'!C44</f>
        <v>0</v>
      </c>
      <c r="G89" s="345"/>
      <c r="H89" s="395">
        <f t="shared" si="6"/>
        <v>0</v>
      </c>
      <c r="I89" s="396" t="str">
        <f>IF('Indirect OPEX'!D44="","",'Indirect OPEX'!D44)</f>
        <v/>
      </c>
      <c r="J89" s="358" t="str">
        <f>IF('Indirect OPEX'!E44="","",IF('Indirect OPEX'!E44="How confident are you about the reported cost?","",'Indirect OPEX'!E44))</f>
        <v/>
      </c>
      <c r="K89" s="379"/>
      <c r="L89" s="358" t="str">
        <f>IF(Context!D$12="","",IF(Context!D$12="Enter the year corresponding to the operating costs","",Context!D$12))</f>
        <v/>
      </c>
      <c r="M89" s="396" t="str">
        <f>IF('Indirect OPEX'!F44="","",'Indirect OPEX'!F44)</f>
        <v/>
      </c>
      <c r="N89" s="396" t="str">
        <f>IF('Indirect OPEX'!G44="","",'Indirect OPEX'!G44)</f>
        <v/>
      </c>
      <c r="O89" s="360" t="s">
        <v>68</v>
      </c>
      <c r="P89" s="360" t="s">
        <v>73</v>
      </c>
      <c r="Q89" s="360" t="s">
        <v>91</v>
      </c>
      <c r="R89" s="360" t="s">
        <v>80</v>
      </c>
      <c r="S89" s="361" t="s">
        <v>66</v>
      </c>
    </row>
    <row r="90" spans="1:19" ht="20" customHeight="1" thickBot="1" x14ac:dyDescent="0.25">
      <c r="A90"/>
      <c r="B90" s="487"/>
      <c r="C90" s="491"/>
      <c r="D90" s="355" t="str">
        <f>'Indirect OPEX'!A45</f>
        <v>Other or combined services</v>
      </c>
      <c r="E90" s="382">
        <f>'Indirect OPEX'!B45</f>
        <v>0</v>
      </c>
      <c r="F90" s="399">
        <f>'Indirect OPEX'!C45</f>
        <v>0</v>
      </c>
      <c r="G90" s="345"/>
      <c r="H90" s="395">
        <f t="shared" si="6"/>
        <v>0</v>
      </c>
      <c r="I90" s="396" t="str">
        <f>IF('Indirect OPEX'!D45="","",'Indirect OPEX'!D45)</f>
        <v/>
      </c>
      <c r="J90" s="358" t="str">
        <f>IF('Indirect OPEX'!E45="","",IF('Indirect OPEX'!E45="How confident are you about the reported cost?","",'Indirect OPEX'!E45))</f>
        <v/>
      </c>
      <c r="K90" s="379"/>
      <c r="L90" s="358" t="str">
        <f>IF(Context!D$12="","",IF(Context!D$12="Enter the year corresponding to the operating costs","",Context!D$12))</f>
        <v/>
      </c>
      <c r="M90" s="396" t="str">
        <f>IF('Indirect OPEX'!F45="","",'Indirect OPEX'!F45)</f>
        <v/>
      </c>
      <c r="N90" s="396" t="str">
        <f>IF('Indirect OPEX'!G45="","",'Indirect OPEX'!G45)</f>
        <v/>
      </c>
      <c r="O90" s="381" t="s">
        <v>68</v>
      </c>
      <c r="P90" s="360" t="s">
        <v>73</v>
      </c>
      <c r="Q90" s="360" t="s">
        <v>91</v>
      </c>
      <c r="R90" s="360" t="s">
        <v>80</v>
      </c>
      <c r="S90" s="361" t="s">
        <v>85</v>
      </c>
    </row>
    <row r="91" spans="1:19" ht="20" customHeight="1" x14ac:dyDescent="0.2">
      <c r="A91"/>
      <c r="B91" s="487"/>
      <c r="C91" s="494" t="s">
        <v>595</v>
      </c>
      <c r="D91" s="341" t="str">
        <f>'Indirect OPEX'!A49</f>
        <v>All administrative charges and permits considered indirect opereating expenses</v>
      </c>
      <c r="E91" s="342">
        <f>'Indirect OPEX'!B49</f>
        <v>0</v>
      </c>
      <c r="F91" s="401">
        <f>'Indirect OPEX'!C49</f>
        <v>0</v>
      </c>
      <c r="G91" s="345"/>
      <c r="H91" s="349">
        <f t="shared" si="6"/>
        <v>0</v>
      </c>
      <c r="I91" s="352" t="str">
        <f>IF('Indirect OPEX'!D49="","",'Indirect OPEX'!D49)</f>
        <v/>
      </c>
      <c r="J91" s="346" t="str">
        <f>IF('Indirect OPEX'!E49="","",IF('Indirect OPEX'!E49="How confident are you about the reported cost?","",'Indirect OPEX'!E49))</f>
        <v/>
      </c>
      <c r="K91" s="379"/>
      <c r="L91" s="346" t="str">
        <f>IF(Context!D$12="","",IF(Context!D$12="Enter the year corresponding to the operating costs","",Context!D$12))</f>
        <v/>
      </c>
      <c r="M91" s="352" t="str">
        <f>IF('Indirect OPEX'!F49="","",'Indirect OPEX'!F49)</f>
        <v/>
      </c>
      <c r="N91" s="352" t="str">
        <f>IF('Indirect OPEX'!G49="","",'Indirect OPEX'!G49)</f>
        <v/>
      </c>
      <c r="O91" s="325" t="s">
        <v>68</v>
      </c>
      <c r="P91" s="325" t="s">
        <v>73</v>
      </c>
      <c r="Q91" s="325" t="s">
        <v>95</v>
      </c>
      <c r="R91" s="325"/>
      <c r="S91" s="314"/>
    </row>
    <row r="92" spans="1:19" ht="20" customHeight="1" x14ac:dyDescent="0.2">
      <c r="A92"/>
      <c r="B92" s="487"/>
      <c r="C92" s="492"/>
      <c r="D92" s="341" t="str">
        <f>'Indirect OPEX'!A50</f>
        <v>Annual taxes</v>
      </c>
      <c r="E92" s="342">
        <f>'Indirect OPEX'!B50</f>
        <v>0</v>
      </c>
      <c r="F92" s="401">
        <f>'Indirect OPEX'!C50</f>
        <v>0</v>
      </c>
      <c r="G92" s="345"/>
      <c r="H92" s="349">
        <f t="shared" si="6"/>
        <v>0</v>
      </c>
      <c r="I92" s="352" t="str">
        <f>IF('Indirect OPEX'!D50="","",'Indirect OPEX'!D50)</f>
        <v/>
      </c>
      <c r="J92" s="346" t="str">
        <f>IF('Indirect OPEX'!E50="","",IF('Indirect OPEX'!E50="How confident are you about the reported cost?","",'Indirect OPEX'!E50))</f>
        <v/>
      </c>
      <c r="K92" s="379"/>
      <c r="L92" s="346" t="str">
        <f>IF(Context!D$12="","",IF(Context!D$12="Enter the year corresponding to the operating costs","",Context!D$12))</f>
        <v/>
      </c>
      <c r="M92" s="352" t="str">
        <f>IF('Indirect OPEX'!F50="","",'Indirect OPEX'!F50)</f>
        <v/>
      </c>
      <c r="N92" s="352" t="str">
        <f>IF('Indirect OPEX'!G50="","",'Indirect OPEX'!G50)</f>
        <v/>
      </c>
      <c r="O92" s="324" t="s">
        <v>68</v>
      </c>
      <c r="P92" s="325" t="s">
        <v>73</v>
      </c>
      <c r="Q92" s="325" t="s">
        <v>99</v>
      </c>
      <c r="R92" s="325"/>
      <c r="S92" s="314"/>
    </row>
    <row r="93" spans="1:19" ht="20" customHeight="1" thickBot="1" x14ac:dyDescent="0.25">
      <c r="A93"/>
      <c r="B93" s="488"/>
      <c r="C93" s="493"/>
      <c r="D93" s="402" t="str">
        <f>'Indirect OPEX'!A51</f>
        <v>Annual financing charges</v>
      </c>
      <c r="E93" s="403">
        <f>'Indirect OPEX'!B51</f>
        <v>0</v>
      </c>
      <c r="F93" s="404">
        <f>'Indirect OPEX'!C51</f>
        <v>0</v>
      </c>
      <c r="G93" s="405"/>
      <c r="H93" s="406">
        <f t="shared" si="6"/>
        <v>0</v>
      </c>
      <c r="I93" s="407" t="str">
        <f>IF('Indirect OPEX'!D51="","",'Indirect OPEX'!D51)</f>
        <v/>
      </c>
      <c r="J93" s="408" t="str">
        <f>IF('Indirect OPEX'!E51="","",IF('Indirect OPEX'!E51="How confident are you about the reported cost?","",'Indirect OPEX'!E51))</f>
        <v/>
      </c>
      <c r="K93" s="409"/>
      <c r="L93" s="408" t="str">
        <f>IF(Context!D$12="","",IF(Context!D$12="Enter the year corresponding to the operating costs","",Context!D$12))</f>
        <v/>
      </c>
      <c r="M93" s="407" t="str">
        <f>IF('Indirect OPEX'!F51="","",'Indirect OPEX'!F51)</f>
        <v/>
      </c>
      <c r="N93" s="407" t="str">
        <f>IF('Indirect OPEX'!G51="","",'Indirect OPEX'!G51)</f>
        <v/>
      </c>
      <c r="O93" s="326" t="s">
        <v>68</v>
      </c>
      <c r="P93" s="326" t="s">
        <v>73</v>
      </c>
      <c r="Q93" s="326" t="s">
        <v>97</v>
      </c>
      <c r="R93" s="326"/>
      <c r="S93" s="318"/>
    </row>
    <row r="94" spans="1:19" ht="15.75" customHeight="1" x14ac:dyDescent="0.2"/>
    <row r="95" spans="1:19" ht="15.75" customHeight="1" x14ac:dyDescent="0.2"/>
    <row r="96" spans="1:19"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sheetData>
  <mergeCells count="23">
    <mergeCell ref="D3:E3"/>
    <mergeCell ref="D11:F11"/>
    <mergeCell ref="B19:B26"/>
    <mergeCell ref="C19:C20"/>
    <mergeCell ref="C23:C26"/>
    <mergeCell ref="C21:C22"/>
    <mergeCell ref="B27:B48"/>
    <mergeCell ref="C27:C31"/>
    <mergeCell ref="C32:C36"/>
    <mergeCell ref="C37:C46"/>
    <mergeCell ref="B49:B67"/>
    <mergeCell ref="C55:C59"/>
    <mergeCell ref="C60:C63"/>
    <mergeCell ref="C64:C66"/>
    <mergeCell ref="C50:C51"/>
    <mergeCell ref="C52:C54"/>
    <mergeCell ref="B68:B93"/>
    <mergeCell ref="C68:C70"/>
    <mergeCell ref="C71:C73"/>
    <mergeCell ref="C75:C80"/>
    <mergeCell ref="C81:C84"/>
    <mergeCell ref="C85:C90"/>
    <mergeCell ref="C91:C93"/>
  </mergeCells>
  <pageMargins left="0.7" right="0.7" top="0.75" bottom="0.75" header="0.3" footer="0.3"/>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500-000000000000}">
          <x14:formula1>
            <xm:f>'Data Validation'!$I$5:$I$16</xm:f>
          </x14:formula1>
          <xm:sqref>Q19:Q93</xm:sqref>
        </x14:dataValidation>
        <x14:dataValidation type="list" allowBlank="1" showInputMessage="1" showErrorMessage="1" xr:uid="{00000000-0002-0000-0500-000001000000}">
          <x14:formula1>
            <xm:f>'Data Validation'!$E$5:$E$6</xm:f>
          </x14:formula1>
          <xm:sqref>O19:O93</xm:sqref>
        </x14:dataValidation>
        <x14:dataValidation type="list" allowBlank="1" showInputMessage="1" showErrorMessage="1" xr:uid="{00000000-0002-0000-0500-000002000000}">
          <x14:formula1>
            <xm:f>'Data Validation'!$G$5:$G$8</xm:f>
          </x14:formula1>
          <xm:sqref>P19:P93</xm:sqref>
        </x14:dataValidation>
        <x14:dataValidation type="list" allowBlank="1" showInputMessage="1" showErrorMessage="1" xr:uid="{00000000-0002-0000-0500-000003000000}">
          <x14:formula1>
            <xm:f>'Data Validation'!$K$5:$K$9</xm:f>
          </x14:formula1>
          <xm:sqref>R19:R93</xm:sqref>
        </x14:dataValidation>
        <x14:dataValidation type="list" allowBlank="1" showInputMessage="1" showErrorMessage="1" xr:uid="{00000000-0002-0000-0500-000004000000}">
          <x14:formula1>
            <xm:f>'Data Validation'!$M$5:$M$9</xm:f>
          </x14:formula1>
          <xm:sqref>S19:S93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O269"/>
  <sheetViews>
    <sheetView topLeftCell="C1" workbookViewId="0">
      <selection activeCell="D1" sqref="D1:D1048576"/>
    </sheetView>
  </sheetViews>
  <sheetFormatPr baseColWidth="10" defaultColWidth="8.6640625" defaultRowHeight="14" x14ac:dyDescent="0.15"/>
  <cols>
    <col min="1" max="1" width="2.33203125" style="85" customWidth="1"/>
    <col min="2" max="2" width="32" style="85" bestFit="1" customWidth="1"/>
    <col min="3" max="4" width="32" style="85" customWidth="1"/>
    <col min="5" max="13" width="8.6640625" style="85"/>
    <col min="14" max="14" width="20.5" style="85" customWidth="1"/>
    <col min="15" max="15" width="12.5" style="85" customWidth="1"/>
    <col min="16" max="16384" width="8.6640625" style="85"/>
  </cols>
  <sheetData>
    <row r="1" spans="2:15" ht="11.25" customHeight="1" x14ac:dyDescent="0.15">
      <c r="B1" s="84"/>
    </row>
    <row r="2" spans="2:15" ht="11.25" customHeight="1" x14ac:dyDescent="0.15">
      <c r="B2" s="84"/>
      <c r="C2" s="86"/>
      <c r="D2" s="86"/>
    </row>
    <row r="3" spans="2:15" ht="11.25" customHeight="1" x14ac:dyDescent="0.2">
      <c r="B3" s="87" t="s">
        <v>52</v>
      </c>
      <c r="C3" s="87" t="s">
        <v>53</v>
      </c>
      <c r="D3" s="87" t="s">
        <v>54</v>
      </c>
      <c r="E3" s="88" t="s">
        <v>55</v>
      </c>
      <c r="F3" s="88"/>
      <c r="G3" s="88" t="s">
        <v>56</v>
      </c>
      <c r="H3" s="88"/>
      <c r="I3" s="88" t="s">
        <v>57</v>
      </c>
      <c r="J3" s="88"/>
      <c r="K3" s="88" t="s">
        <v>58</v>
      </c>
      <c r="L3" s="88"/>
      <c r="M3" s="88" t="s">
        <v>59</v>
      </c>
      <c r="N3"/>
      <c r="O3" s="88" t="s">
        <v>309</v>
      </c>
    </row>
    <row r="4" spans="2:15" ht="11.25" customHeight="1" x14ac:dyDescent="0.2">
      <c r="B4" s="86"/>
      <c r="C4" s="86"/>
      <c r="D4" s="86"/>
      <c r="E4"/>
      <c r="F4"/>
      <c r="G4"/>
      <c r="H4"/>
      <c r="I4"/>
      <c r="J4"/>
      <c r="K4" s="88" t="s">
        <v>60</v>
      </c>
      <c r="L4"/>
      <c r="M4" s="88" t="s">
        <v>61</v>
      </c>
      <c r="N4"/>
    </row>
    <row r="5" spans="2:15" ht="19.5" customHeight="1" x14ac:dyDescent="0.2">
      <c r="B5" s="86" t="s">
        <v>8</v>
      </c>
      <c r="C5" s="86" t="s">
        <v>469</v>
      </c>
      <c r="D5" s="89" t="s">
        <v>62</v>
      </c>
      <c r="E5" t="s">
        <v>63</v>
      </c>
      <c r="F5"/>
      <c r="G5" t="s">
        <v>64</v>
      </c>
      <c r="H5"/>
      <c r="I5" t="s">
        <v>32</v>
      </c>
      <c r="J5"/>
      <c r="K5" t="s">
        <v>65</v>
      </c>
      <c r="L5"/>
      <c r="M5" t="s">
        <v>66</v>
      </c>
      <c r="N5"/>
      <c r="O5" s="85" t="s">
        <v>314</v>
      </c>
    </row>
    <row r="6" spans="2:15" ht="11.25" customHeight="1" x14ac:dyDescent="0.2">
      <c r="B6" s="86" t="s">
        <v>67</v>
      </c>
      <c r="C6" s="90" t="s">
        <v>470</v>
      </c>
      <c r="D6" s="91"/>
      <c r="E6" t="s">
        <v>68</v>
      </c>
      <c r="F6"/>
      <c r="G6" t="s">
        <v>69</v>
      </c>
      <c r="H6"/>
      <c r="I6" t="s">
        <v>70</v>
      </c>
      <c r="J6"/>
      <c r="K6" t="s">
        <v>71</v>
      </c>
      <c r="L6"/>
      <c r="M6" t="s">
        <v>49</v>
      </c>
      <c r="N6"/>
      <c r="O6" s="85" t="s">
        <v>315</v>
      </c>
    </row>
    <row r="7" spans="2:15" ht="11.25" customHeight="1" x14ac:dyDescent="0.2">
      <c r="B7" s="86" t="s">
        <v>72</v>
      </c>
      <c r="C7" s="90" t="s">
        <v>471</v>
      </c>
      <c r="D7" s="90"/>
      <c r="E7"/>
      <c r="F7"/>
      <c r="G7" t="s">
        <v>73</v>
      </c>
      <c r="H7"/>
      <c r="I7" t="s">
        <v>74</v>
      </c>
      <c r="J7"/>
      <c r="K7" t="s">
        <v>75</v>
      </c>
      <c r="L7"/>
      <c r="M7" t="s">
        <v>76</v>
      </c>
      <c r="N7"/>
      <c r="O7" s="85" t="s">
        <v>316</v>
      </c>
    </row>
    <row r="8" spans="2:15" ht="11.25" customHeight="1" x14ac:dyDescent="0.2">
      <c r="B8" s="86" t="s">
        <v>77</v>
      </c>
      <c r="C8" s="90" t="s">
        <v>472</v>
      </c>
      <c r="D8" s="90"/>
      <c r="E8"/>
      <c r="F8"/>
      <c r="G8" t="s">
        <v>78</v>
      </c>
      <c r="H8"/>
      <c r="I8" t="s">
        <v>79</v>
      </c>
      <c r="J8"/>
      <c r="K8" t="s">
        <v>80</v>
      </c>
      <c r="L8"/>
      <c r="M8" t="s">
        <v>81</v>
      </c>
      <c r="N8"/>
      <c r="O8" s="85" t="s">
        <v>317</v>
      </c>
    </row>
    <row r="9" spans="2:15" ht="11.25" customHeight="1" x14ac:dyDescent="0.2">
      <c r="B9" s="86" t="s">
        <v>82</v>
      </c>
      <c r="C9" s="86"/>
      <c r="D9" s="90"/>
      <c r="E9"/>
      <c r="F9"/>
      <c r="G9"/>
      <c r="H9"/>
      <c r="I9" t="s">
        <v>83</v>
      </c>
      <c r="J9"/>
      <c r="K9" t="s">
        <v>84</v>
      </c>
      <c r="L9"/>
      <c r="M9" t="s">
        <v>85</v>
      </c>
      <c r="N9"/>
      <c r="O9" s="85" t="s">
        <v>318</v>
      </c>
    </row>
    <row r="10" spans="2:15" ht="11.25" customHeight="1" x14ac:dyDescent="0.2">
      <c r="B10" s="86" t="s">
        <v>86</v>
      </c>
      <c r="C10" s="86"/>
      <c r="D10" s="90"/>
      <c r="E10"/>
      <c r="F10"/>
      <c r="G10"/>
      <c r="H10"/>
      <c r="I10" t="s">
        <v>87</v>
      </c>
      <c r="J10"/>
      <c r="K10"/>
      <c r="L10"/>
      <c r="M10"/>
      <c r="N10"/>
      <c r="O10" s="85" t="s">
        <v>319</v>
      </c>
    </row>
    <row r="11" spans="2:15" ht="11.25" customHeight="1" x14ac:dyDescent="0.2">
      <c r="B11" s="86" t="s">
        <v>88</v>
      </c>
      <c r="C11" s="86"/>
      <c r="D11" s="92"/>
      <c r="E11"/>
      <c r="F11"/>
      <c r="G11"/>
      <c r="H11"/>
      <c r="I11" t="s">
        <v>89</v>
      </c>
      <c r="J11"/>
      <c r="K11"/>
      <c r="L11"/>
      <c r="M11"/>
      <c r="N11"/>
      <c r="O11" s="85" t="s">
        <v>320</v>
      </c>
    </row>
    <row r="12" spans="2:15" ht="11.25" customHeight="1" x14ac:dyDescent="0.2">
      <c r="B12" s="86" t="s">
        <v>90</v>
      </c>
      <c r="C12" s="86"/>
      <c r="D12" s="86"/>
      <c r="E12"/>
      <c r="F12"/>
      <c r="G12"/>
      <c r="H12"/>
      <c r="I12" t="s">
        <v>91</v>
      </c>
      <c r="J12"/>
      <c r="K12"/>
      <c r="L12"/>
      <c r="M12"/>
      <c r="N12"/>
      <c r="O12" s="85" t="s">
        <v>321</v>
      </c>
    </row>
    <row r="13" spans="2:15" ht="11.25" customHeight="1" x14ac:dyDescent="0.2">
      <c r="B13" s="86" t="s">
        <v>92</v>
      </c>
      <c r="C13" s="86"/>
      <c r="D13" s="86"/>
      <c r="E13"/>
      <c r="F13"/>
      <c r="G13"/>
      <c r="H13"/>
      <c r="I13" t="s">
        <v>93</v>
      </c>
      <c r="J13"/>
      <c r="K13"/>
      <c r="L13"/>
      <c r="M13"/>
      <c r="N13"/>
      <c r="O13" s="85" t="s">
        <v>322</v>
      </c>
    </row>
    <row r="14" spans="2:15" ht="11.25" customHeight="1" x14ac:dyDescent="0.2">
      <c r="B14" s="86" t="s">
        <v>94</v>
      </c>
      <c r="C14" s="86"/>
      <c r="D14" s="86"/>
      <c r="E14"/>
      <c r="F14"/>
      <c r="G14"/>
      <c r="H14"/>
      <c r="I14" t="s">
        <v>95</v>
      </c>
      <c r="J14"/>
      <c r="K14"/>
      <c r="L14"/>
      <c r="M14"/>
      <c r="N14"/>
      <c r="O14" s="85" t="s">
        <v>323</v>
      </c>
    </row>
    <row r="15" spans="2:15" ht="11.25" customHeight="1" x14ac:dyDescent="0.2">
      <c r="B15" s="86" t="s">
        <v>96</v>
      </c>
      <c r="C15" s="86"/>
      <c r="D15" s="86"/>
      <c r="E15"/>
      <c r="F15"/>
      <c r="G15"/>
      <c r="H15"/>
      <c r="I15" t="s">
        <v>97</v>
      </c>
      <c r="J15"/>
      <c r="K15"/>
      <c r="L15"/>
      <c r="M15"/>
      <c r="N15"/>
      <c r="O15" s="85" t="s">
        <v>324</v>
      </c>
    </row>
    <row r="16" spans="2:15" ht="11.25" customHeight="1" x14ac:dyDescent="0.2">
      <c r="B16" s="86" t="s">
        <v>98</v>
      </c>
      <c r="C16" s="86"/>
      <c r="D16" s="86"/>
      <c r="E16"/>
      <c r="F16"/>
      <c r="G16"/>
      <c r="H16"/>
      <c r="I16" t="s">
        <v>99</v>
      </c>
      <c r="J16"/>
      <c r="K16"/>
      <c r="L16"/>
      <c r="M16"/>
      <c r="N16"/>
      <c r="O16" s="85" t="s">
        <v>325</v>
      </c>
    </row>
    <row r="17" spans="2:15" ht="11.25" customHeight="1" x14ac:dyDescent="0.15">
      <c r="B17" s="86" t="s">
        <v>100</v>
      </c>
      <c r="C17" s="86"/>
      <c r="D17" s="86"/>
      <c r="O17" s="85" t="s">
        <v>326</v>
      </c>
    </row>
    <row r="18" spans="2:15" ht="11.25" customHeight="1" x14ac:dyDescent="0.15">
      <c r="B18" s="86" t="s">
        <v>101</v>
      </c>
      <c r="C18" s="86"/>
      <c r="D18" s="86"/>
      <c r="O18" s="85" t="s">
        <v>327</v>
      </c>
    </row>
    <row r="19" spans="2:15" ht="11.25" customHeight="1" x14ac:dyDescent="0.15">
      <c r="B19" s="86" t="s">
        <v>102</v>
      </c>
      <c r="C19" s="86"/>
      <c r="D19" s="86"/>
      <c r="O19" s="85" t="s">
        <v>328</v>
      </c>
    </row>
    <row r="20" spans="2:15" ht="11.25" customHeight="1" x14ac:dyDescent="0.15">
      <c r="B20" s="86" t="s">
        <v>103</v>
      </c>
      <c r="C20" s="86"/>
      <c r="D20" s="86"/>
      <c r="O20" s="85" t="s">
        <v>329</v>
      </c>
    </row>
    <row r="21" spans="2:15" ht="11.25" customHeight="1" x14ac:dyDescent="0.15">
      <c r="B21" s="86" t="s">
        <v>104</v>
      </c>
      <c r="C21" s="86"/>
      <c r="D21" s="86"/>
      <c r="O21" s="85" t="s">
        <v>330</v>
      </c>
    </row>
    <row r="22" spans="2:15" ht="11.25" customHeight="1" x14ac:dyDescent="0.15">
      <c r="B22" s="86" t="s">
        <v>105</v>
      </c>
      <c r="C22" s="86"/>
      <c r="D22" s="86"/>
      <c r="O22" s="85" t="s">
        <v>331</v>
      </c>
    </row>
    <row r="23" spans="2:15" ht="11.25" customHeight="1" x14ac:dyDescent="0.15">
      <c r="B23" s="86" t="s">
        <v>106</v>
      </c>
      <c r="C23" s="86"/>
      <c r="D23" s="86"/>
      <c r="O23" s="85" t="s">
        <v>332</v>
      </c>
    </row>
    <row r="24" spans="2:15" ht="11.25" customHeight="1" x14ac:dyDescent="0.15">
      <c r="B24" s="86" t="s">
        <v>107</v>
      </c>
      <c r="C24" s="86"/>
      <c r="D24" s="86"/>
      <c r="O24" s="85" t="s">
        <v>333</v>
      </c>
    </row>
    <row r="25" spans="2:15" ht="11.25" customHeight="1" x14ac:dyDescent="0.15">
      <c r="B25" s="86" t="s">
        <v>108</v>
      </c>
      <c r="C25" s="86"/>
      <c r="D25" s="86"/>
      <c r="O25" s="85" t="s">
        <v>334</v>
      </c>
    </row>
    <row r="26" spans="2:15" ht="11.25" customHeight="1" x14ac:dyDescent="0.15">
      <c r="B26" s="86" t="s">
        <v>109</v>
      </c>
      <c r="C26" s="86"/>
      <c r="D26" s="86"/>
      <c r="O26" s="85" t="s">
        <v>335</v>
      </c>
    </row>
    <row r="27" spans="2:15" ht="11.25" customHeight="1" x14ac:dyDescent="0.15">
      <c r="B27" s="86" t="s">
        <v>110</v>
      </c>
      <c r="C27" s="86"/>
      <c r="D27" s="86"/>
      <c r="O27" s="85" t="s">
        <v>336</v>
      </c>
    </row>
    <row r="28" spans="2:15" ht="11.25" customHeight="1" x14ac:dyDescent="0.15">
      <c r="B28" s="86" t="s">
        <v>111</v>
      </c>
      <c r="C28" s="86"/>
      <c r="D28" s="86"/>
      <c r="O28" s="85" t="s">
        <v>337</v>
      </c>
    </row>
    <row r="29" spans="2:15" ht="11.25" customHeight="1" x14ac:dyDescent="0.15">
      <c r="B29" s="86" t="s">
        <v>112</v>
      </c>
      <c r="C29" s="86"/>
      <c r="D29" s="86"/>
      <c r="O29" s="85" t="s">
        <v>338</v>
      </c>
    </row>
    <row r="30" spans="2:15" ht="11.25" customHeight="1" x14ac:dyDescent="0.15">
      <c r="B30" s="86" t="s">
        <v>113</v>
      </c>
      <c r="C30" s="86"/>
      <c r="D30" s="86"/>
      <c r="O30" s="85" t="s">
        <v>339</v>
      </c>
    </row>
    <row r="31" spans="2:15" ht="11.25" customHeight="1" x14ac:dyDescent="0.15">
      <c r="B31" s="86" t="s">
        <v>114</v>
      </c>
      <c r="C31" s="86"/>
      <c r="D31" s="86"/>
      <c r="O31" s="85" t="s">
        <v>340</v>
      </c>
    </row>
    <row r="32" spans="2:15" ht="11.25" customHeight="1" x14ac:dyDescent="0.15">
      <c r="B32" s="86" t="s">
        <v>115</v>
      </c>
      <c r="C32" s="86"/>
      <c r="D32" s="86"/>
      <c r="O32" s="85" t="s">
        <v>341</v>
      </c>
    </row>
    <row r="33" spans="2:15" ht="11.25" customHeight="1" x14ac:dyDescent="0.15">
      <c r="B33" s="86" t="s">
        <v>116</v>
      </c>
      <c r="C33" s="86"/>
      <c r="D33" s="86"/>
      <c r="O33" s="85" t="s">
        <v>342</v>
      </c>
    </row>
    <row r="34" spans="2:15" ht="11.25" customHeight="1" x14ac:dyDescent="0.15">
      <c r="B34" s="86" t="s">
        <v>117</v>
      </c>
      <c r="C34" s="86"/>
      <c r="D34" s="86"/>
      <c r="O34" s="85" t="s">
        <v>343</v>
      </c>
    </row>
    <row r="35" spans="2:15" ht="11.25" customHeight="1" x14ac:dyDescent="0.15">
      <c r="B35" s="86" t="s">
        <v>118</v>
      </c>
      <c r="C35" s="86"/>
      <c r="D35" s="86"/>
      <c r="O35" s="85" t="s">
        <v>344</v>
      </c>
    </row>
    <row r="36" spans="2:15" ht="11.25" customHeight="1" x14ac:dyDescent="0.15">
      <c r="B36" s="86" t="s">
        <v>119</v>
      </c>
      <c r="C36" s="86"/>
      <c r="D36" s="86"/>
      <c r="O36" s="85" t="s">
        <v>345</v>
      </c>
    </row>
    <row r="37" spans="2:15" ht="11.25" customHeight="1" x14ac:dyDescent="0.15">
      <c r="B37" s="86" t="s">
        <v>120</v>
      </c>
      <c r="C37" s="86"/>
      <c r="D37" s="86"/>
      <c r="O37" s="85" t="s">
        <v>346</v>
      </c>
    </row>
    <row r="38" spans="2:15" ht="11.25" customHeight="1" x14ac:dyDescent="0.15">
      <c r="B38" s="86" t="s">
        <v>121</v>
      </c>
      <c r="C38" s="86"/>
      <c r="D38" s="86"/>
      <c r="O38" s="85" t="s">
        <v>347</v>
      </c>
    </row>
    <row r="39" spans="2:15" ht="11.25" customHeight="1" x14ac:dyDescent="0.15">
      <c r="B39" s="86" t="s">
        <v>122</v>
      </c>
      <c r="C39" s="86"/>
      <c r="D39" s="86"/>
      <c r="O39" s="85" t="s">
        <v>348</v>
      </c>
    </row>
    <row r="40" spans="2:15" ht="11.25" customHeight="1" x14ac:dyDescent="0.15">
      <c r="B40" s="86" t="s">
        <v>123</v>
      </c>
      <c r="C40" s="86"/>
      <c r="D40" s="86"/>
      <c r="O40" s="85" t="s">
        <v>349</v>
      </c>
    </row>
    <row r="41" spans="2:15" ht="11.25" customHeight="1" x14ac:dyDescent="0.15">
      <c r="B41" s="86" t="s">
        <v>124</v>
      </c>
      <c r="C41" s="86"/>
      <c r="D41" s="86"/>
      <c r="O41" s="85" t="s">
        <v>350</v>
      </c>
    </row>
    <row r="42" spans="2:15" ht="11.25" customHeight="1" x14ac:dyDescent="0.15">
      <c r="B42" s="86" t="s">
        <v>125</v>
      </c>
      <c r="C42" s="86"/>
      <c r="D42" s="86"/>
      <c r="O42" s="85" t="s">
        <v>351</v>
      </c>
    </row>
    <row r="43" spans="2:15" ht="11.25" customHeight="1" x14ac:dyDescent="0.15">
      <c r="B43" s="86" t="s">
        <v>126</v>
      </c>
      <c r="C43" s="86"/>
      <c r="D43" s="86"/>
      <c r="O43" s="85" t="s">
        <v>352</v>
      </c>
    </row>
    <row r="44" spans="2:15" ht="11.25" customHeight="1" x14ac:dyDescent="0.15">
      <c r="B44" s="86" t="s">
        <v>127</v>
      </c>
      <c r="C44" s="86"/>
      <c r="D44" s="86"/>
      <c r="O44" s="85" t="s">
        <v>353</v>
      </c>
    </row>
    <row r="45" spans="2:15" ht="11.25" customHeight="1" x14ac:dyDescent="0.15">
      <c r="B45" s="86" t="s">
        <v>128</v>
      </c>
      <c r="C45" s="86"/>
      <c r="D45" s="86"/>
      <c r="O45" s="85" t="s">
        <v>354</v>
      </c>
    </row>
    <row r="46" spans="2:15" ht="11.25" customHeight="1" x14ac:dyDescent="0.15">
      <c r="B46" s="86" t="s">
        <v>129</v>
      </c>
      <c r="C46" s="86"/>
      <c r="D46" s="86"/>
      <c r="O46" s="85" t="s">
        <v>355</v>
      </c>
    </row>
    <row r="47" spans="2:15" ht="11.25" customHeight="1" x14ac:dyDescent="0.15">
      <c r="B47" s="86" t="s">
        <v>130</v>
      </c>
      <c r="C47" s="86"/>
      <c r="D47" s="86"/>
      <c r="O47" s="85" t="s">
        <v>356</v>
      </c>
    </row>
    <row r="48" spans="2:15" ht="11.25" customHeight="1" x14ac:dyDescent="0.15">
      <c r="B48" s="86" t="s">
        <v>131</v>
      </c>
      <c r="C48" s="86"/>
      <c r="D48" s="86"/>
      <c r="O48" s="85" t="s">
        <v>357</v>
      </c>
    </row>
    <row r="49" spans="2:15" ht="11.25" customHeight="1" x14ac:dyDescent="0.15">
      <c r="B49" s="86" t="s">
        <v>132</v>
      </c>
      <c r="C49" s="86"/>
      <c r="D49" s="86"/>
      <c r="O49" s="85" t="s">
        <v>358</v>
      </c>
    </row>
    <row r="50" spans="2:15" ht="11.25" customHeight="1" x14ac:dyDescent="0.15">
      <c r="B50" s="86" t="s">
        <v>133</v>
      </c>
      <c r="C50" s="86"/>
      <c r="D50" s="86"/>
      <c r="O50" s="85" t="s">
        <v>359</v>
      </c>
    </row>
    <row r="51" spans="2:15" ht="11.25" customHeight="1" x14ac:dyDescent="0.15">
      <c r="B51" s="86" t="s">
        <v>134</v>
      </c>
      <c r="C51" s="86"/>
      <c r="D51" s="86"/>
      <c r="O51" s="85" t="s">
        <v>360</v>
      </c>
    </row>
    <row r="52" spans="2:15" ht="11.25" customHeight="1" x14ac:dyDescent="0.15">
      <c r="B52" s="86" t="s">
        <v>135</v>
      </c>
      <c r="C52" s="86"/>
      <c r="D52" s="86"/>
      <c r="O52" s="85" t="s">
        <v>361</v>
      </c>
    </row>
    <row r="53" spans="2:15" ht="11.25" customHeight="1" x14ac:dyDescent="0.15">
      <c r="B53" s="86" t="s">
        <v>136</v>
      </c>
      <c r="C53" s="86"/>
      <c r="D53" s="86"/>
      <c r="O53" s="85" t="s">
        <v>362</v>
      </c>
    </row>
    <row r="54" spans="2:15" ht="11.25" customHeight="1" x14ac:dyDescent="0.15">
      <c r="B54" s="86" t="s">
        <v>137</v>
      </c>
      <c r="C54" s="86"/>
      <c r="D54" s="86"/>
      <c r="O54" s="85" t="s">
        <v>363</v>
      </c>
    </row>
    <row r="55" spans="2:15" ht="11.25" customHeight="1" x14ac:dyDescent="0.15">
      <c r="B55" s="86" t="s">
        <v>138</v>
      </c>
      <c r="C55" s="86"/>
      <c r="D55" s="86"/>
      <c r="O55" s="85" t="s">
        <v>364</v>
      </c>
    </row>
    <row r="56" spans="2:15" ht="11.25" customHeight="1" x14ac:dyDescent="0.15">
      <c r="B56" s="86" t="s">
        <v>139</v>
      </c>
      <c r="C56" s="86"/>
      <c r="D56" s="86"/>
      <c r="O56" s="85" t="s">
        <v>365</v>
      </c>
    </row>
    <row r="57" spans="2:15" ht="11.25" customHeight="1" x14ac:dyDescent="0.15">
      <c r="B57" s="86" t="s">
        <v>140</v>
      </c>
      <c r="C57" s="86"/>
      <c r="D57" s="86"/>
      <c r="O57" s="85" t="s">
        <v>366</v>
      </c>
    </row>
    <row r="58" spans="2:15" ht="11.25" customHeight="1" x14ac:dyDescent="0.15">
      <c r="B58" s="86" t="s">
        <v>141</v>
      </c>
      <c r="C58" s="86"/>
      <c r="D58" s="86"/>
      <c r="O58" s="85" t="s">
        <v>367</v>
      </c>
    </row>
    <row r="59" spans="2:15" ht="11.25" customHeight="1" x14ac:dyDescent="0.15">
      <c r="B59" s="86" t="s">
        <v>142</v>
      </c>
      <c r="C59" s="86"/>
      <c r="D59" s="86"/>
      <c r="O59" s="85" t="s">
        <v>368</v>
      </c>
    </row>
    <row r="60" spans="2:15" ht="11.25" customHeight="1" x14ac:dyDescent="0.15">
      <c r="B60" s="86" t="s">
        <v>143</v>
      </c>
      <c r="C60" s="86"/>
      <c r="D60" s="86"/>
      <c r="O60" s="85" t="s">
        <v>369</v>
      </c>
    </row>
    <row r="61" spans="2:15" ht="11.25" customHeight="1" x14ac:dyDescent="0.15">
      <c r="B61" s="86" t="s">
        <v>144</v>
      </c>
      <c r="C61" s="86"/>
      <c r="D61" s="86"/>
      <c r="O61" s="85" t="s">
        <v>370</v>
      </c>
    </row>
    <row r="62" spans="2:15" ht="11.25" customHeight="1" x14ac:dyDescent="0.15">
      <c r="B62" s="86" t="s">
        <v>145</v>
      </c>
      <c r="C62" s="86"/>
      <c r="D62" s="86"/>
      <c r="O62" s="85" t="s">
        <v>371</v>
      </c>
    </row>
    <row r="63" spans="2:15" ht="11.25" customHeight="1" x14ac:dyDescent="0.15">
      <c r="B63" s="86" t="s">
        <v>146</v>
      </c>
      <c r="C63" s="86"/>
      <c r="D63" s="86"/>
      <c r="O63" s="85" t="s">
        <v>372</v>
      </c>
    </row>
    <row r="64" spans="2:15" ht="11.25" customHeight="1" x14ac:dyDescent="0.15">
      <c r="B64" s="86" t="s">
        <v>147</v>
      </c>
      <c r="C64" s="86"/>
      <c r="D64" s="86"/>
      <c r="O64" s="85" t="s">
        <v>373</v>
      </c>
    </row>
    <row r="65" spans="2:15" ht="11.25" customHeight="1" x14ac:dyDescent="0.15">
      <c r="B65" s="86" t="s">
        <v>148</v>
      </c>
      <c r="C65" s="86"/>
      <c r="D65" s="86"/>
      <c r="O65" s="85" t="s">
        <v>374</v>
      </c>
    </row>
    <row r="66" spans="2:15" ht="11.25" customHeight="1" x14ac:dyDescent="0.15">
      <c r="B66" s="86" t="s">
        <v>149</v>
      </c>
      <c r="C66" s="86"/>
      <c r="D66" s="86"/>
      <c r="O66" s="85" t="s">
        <v>375</v>
      </c>
    </row>
    <row r="67" spans="2:15" ht="11.25" customHeight="1" x14ac:dyDescent="0.15">
      <c r="B67" s="86" t="s">
        <v>150</v>
      </c>
      <c r="C67" s="86"/>
      <c r="D67" s="86"/>
      <c r="O67" s="85" t="s">
        <v>376</v>
      </c>
    </row>
    <row r="68" spans="2:15" ht="11.25" customHeight="1" x14ac:dyDescent="0.15">
      <c r="B68" s="86" t="s">
        <v>151</v>
      </c>
      <c r="C68" s="86"/>
      <c r="D68" s="86"/>
      <c r="O68" s="85" t="s">
        <v>377</v>
      </c>
    </row>
    <row r="69" spans="2:15" ht="11.25" customHeight="1" x14ac:dyDescent="0.15">
      <c r="B69" s="86" t="s">
        <v>152</v>
      </c>
      <c r="C69" s="86"/>
      <c r="D69" s="86"/>
      <c r="O69" s="85" t="s">
        <v>378</v>
      </c>
    </row>
    <row r="70" spans="2:15" ht="11.25" customHeight="1" x14ac:dyDescent="0.15">
      <c r="B70" s="86" t="s">
        <v>153</v>
      </c>
      <c r="C70" s="86"/>
      <c r="D70" s="86"/>
      <c r="O70" s="85" t="s">
        <v>379</v>
      </c>
    </row>
    <row r="71" spans="2:15" ht="11.25" customHeight="1" x14ac:dyDescent="0.15">
      <c r="B71" s="86" t="s">
        <v>154</v>
      </c>
      <c r="C71" s="86"/>
      <c r="D71" s="86"/>
      <c r="O71" s="85" t="s">
        <v>380</v>
      </c>
    </row>
    <row r="72" spans="2:15" ht="11.25" customHeight="1" x14ac:dyDescent="0.15">
      <c r="B72" s="86" t="s">
        <v>155</v>
      </c>
      <c r="C72" s="86"/>
      <c r="D72" s="86"/>
      <c r="O72" s="85" t="s">
        <v>381</v>
      </c>
    </row>
    <row r="73" spans="2:15" ht="11.25" customHeight="1" x14ac:dyDescent="0.15">
      <c r="B73" s="86" t="s">
        <v>156</v>
      </c>
      <c r="C73" s="86"/>
      <c r="D73" s="86"/>
      <c r="O73" s="85" t="s">
        <v>382</v>
      </c>
    </row>
    <row r="74" spans="2:15" ht="11.25" customHeight="1" x14ac:dyDescent="0.15">
      <c r="B74" s="86" t="s">
        <v>157</v>
      </c>
      <c r="C74" s="86"/>
      <c r="D74" s="86"/>
      <c r="O74" s="85" t="s">
        <v>383</v>
      </c>
    </row>
    <row r="75" spans="2:15" ht="11.25" customHeight="1" x14ac:dyDescent="0.15">
      <c r="B75" s="86" t="s">
        <v>158</v>
      </c>
      <c r="C75" s="86"/>
      <c r="D75" s="86"/>
      <c r="O75" s="85" t="s">
        <v>384</v>
      </c>
    </row>
    <row r="76" spans="2:15" ht="11.25" customHeight="1" x14ac:dyDescent="0.15">
      <c r="B76" s="86" t="s">
        <v>159</v>
      </c>
      <c r="C76" s="86"/>
      <c r="D76" s="86"/>
      <c r="O76" s="85" t="s">
        <v>385</v>
      </c>
    </row>
    <row r="77" spans="2:15" ht="11.25" customHeight="1" x14ac:dyDescent="0.15">
      <c r="B77" s="86" t="s">
        <v>160</v>
      </c>
      <c r="C77" s="86"/>
      <c r="D77" s="86"/>
      <c r="O77" s="85" t="s">
        <v>386</v>
      </c>
    </row>
    <row r="78" spans="2:15" ht="11.25" customHeight="1" x14ac:dyDescent="0.15">
      <c r="B78" s="86" t="s">
        <v>161</v>
      </c>
      <c r="C78" s="86"/>
      <c r="D78" s="86"/>
      <c r="O78" s="85" t="s">
        <v>387</v>
      </c>
    </row>
    <row r="79" spans="2:15" ht="11.25" customHeight="1" x14ac:dyDescent="0.15">
      <c r="B79" s="86" t="s">
        <v>162</v>
      </c>
      <c r="C79" s="86"/>
      <c r="D79" s="86"/>
      <c r="O79" s="85" t="s">
        <v>388</v>
      </c>
    </row>
    <row r="80" spans="2:15" ht="11.25" customHeight="1" x14ac:dyDescent="0.15">
      <c r="B80" s="86" t="s">
        <v>163</v>
      </c>
      <c r="C80" s="86"/>
      <c r="D80" s="86"/>
      <c r="O80" s="85" t="s">
        <v>389</v>
      </c>
    </row>
    <row r="81" spans="2:15" ht="11.25" customHeight="1" x14ac:dyDescent="0.15">
      <c r="B81" s="86" t="s">
        <v>164</v>
      </c>
      <c r="C81" s="86"/>
      <c r="D81" s="86"/>
      <c r="O81" s="85" t="s">
        <v>390</v>
      </c>
    </row>
    <row r="82" spans="2:15" ht="11.25" customHeight="1" x14ac:dyDescent="0.15">
      <c r="B82" s="86" t="s">
        <v>165</v>
      </c>
      <c r="C82" s="86"/>
      <c r="D82" s="86"/>
      <c r="O82" s="85" t="s">
        <v>391</v>
      </c>
    </row>
    <row r="83" spans="2:15" ht="11.25" customHeight="1" x14ac:dyDescent="0.15">
      <c r="B83" s="86" t="s">
        <v>166</v>
      </c>
      <c r="C83" s="86"/>
      <c r="D83" s="86"/>
      <c r="O83" s="85" t="s">
        <v>392</v>
      </c>
    </row>
    <row r="84" spans="2:15" ht="11.25" customHeight="1" x14ac:dyDescent="0.15">
      <c r="B84" s="86" t="s">
        <v>167</v>
      </c>
      <c r="C84" s="86"/>
      <c r="D84" s="86"/>
      <c r="O84" s="85" t="s">
        <v>393</v>
      </c>
    </row>
    <row r="85" spans="2:15" ht="11.25" customHeight="1" x14ac:dyDescent="0.15">
      <c r="B85" s="86" t="s">
        <v>168</v>
      </c>
      <c r="C85" s="86"/>
      <c r="D85" s="86"/>
      <c r="O85" s="85" t="s">
        <v>394</v>
      </c>
    </row>
    <row r="86" spans="2:15" ht="11.25" customHeight="1" x14ac:dyDescent="0.15">
      <c r="B86" s="86" t="s">
        <v>169</v>
      </c>
      <c r="C86" s="86"/>
      <c r="D86" s="86"/>
      <c r="O86" s="85" t="s">
        <v>395</v>
      </c>
    </row>
    <row r="87" spans="2:15" ht="11.25" customHeight="1" x14ac:dyDescent="0.15">
      <c r="B87" s="86" t="s">
        <v>170</v>
      </c>
      <c r="C87" s="86"/>
      <c r="D87" s="86"/>
      <c r="O87" s="85" t="s">
        <v>396</v>
      </c>
    </row>
    <row r="88" spans="2:15" ht="11.25" customHeight="1" x14ac:dyDescent="0.15">
      <c r="B88" s="86" t="s">
        <v>171</v>
      </c>
      <c r="C88" s="86"/>
      <c r="D88" s="86"/>
      <c r="O88" s="85" t="s">
        <v>397</v>
      </c>
    </row>
    <row r="89" spans="2:15" ht="11.25" customHeight="1" x14ac:dyDescent="0.15">
      <c r="B89" s="86" t="s">
        <v>172</v>
      </c>
      <c r="C89" s="86"/>
      <c r="D89" s="86"/>
      <c r="O89" s="85" t="s">
        <v>398</v>
      </c>
    </row>
    <row r="90" spans="2:15" ht="11.25" customHeight="1" x14ac:dyDescent="0.15">
      <c r="B90" s="86" t="s">
        <v>173</v>
      </c>
      <c r="C90" s="86"/>
      <c r="D90" s="86"/>
      <c r="O90" s="85" t="s">
        <v>399</v>
      </c>
    </row>
    <row r="91" spans="2:15" ht="11.25" customHeight="1" x14ac:dyDescent="0.15">
      <c r="B91" s="86" t="s">
        <v>174</v>
      </c>
      <c r="C91" s="86"/>
      <c r="D91" s="86"/>
      <c r="O91" s="85" t="s">
        <v>400</v>
      </c>
    </row>
    <row r="92" spans="2:15" ht="11.25" customHeight="1" x14ac:dyDescent="0.15">
      <c r="B92" s="86" t="s">
        <v>175</v>
      </c>
      <c r="C92" s="86"/>
      <c r="D92" s="86"/>
      <c r="O92" s="85" t="s">
        <v>401</v>
      </c>
    </row>
    <row r="93" spans="2:15" ht="11.25" customHeight="1" x14ac:dyDescent="0.15">
      <c r="B93" s="86" t="s">
        <v>176</v>
      </c>
      <c r="C93" s="86"/>
      <c r="D93" s="86"/>
      <c r="O93" s="85" t="s">
        <v>402</v>
      </c>
    </row>
    <row r="94" spans="2:15" ht="11.25" customHeight="1" x14ac:dyDescent="0.15">
      <c r="B94" s="86" t="s">
        <v>177</v>
      </c>
      <c r="C94" s="86"/>
      <c r="D94" s="86"/>
      <c r="O94" s="85" t="s">
        <v>403</v>
      </c>
    </row>
    <row r="95" spans="2:15" ht="11.25" customHeight="1" x14ac:dyDescent="0.15">
      <c r="B95" s="86" t="s">
        <v>178</v>
      </c>
      <c r="C95" s="86"/>
      <c r="D95" s="86"/>
      <c r="O95" s="85" t="s">
        <v>404</v>
      </c>
    </row>
    <row r="96" spans="2:15" ht="11.25" customHeight="1" x14ac:dyDescent="0.15">
      <c r="B96" s="86" t="s">
        <v>179</v>
      </c>
      <c r="C96" s="86"/>
      <c r="D96" s="86"/>
      <c r="O96" s="85" t="s">
        <v>405</v>
      </c>
    </row>
    <row r="97" spans="2:15" ht="11.25" customHeight="1" x14ac:dyDescent="0.15">
      <c r="B97" s="86" t="s">
        <v>180</v>
      </c>
      <c r="C97" s="86"/>
      <c r="D97" s="86"/>
      <c r="O97" s="85" t="s">
        <v>406</v>
      </c>
    </row>
    <row r="98" spans="2:15" ht="11.25" customHeight="1" x14ac:dyDescent="0.15">
      <c r="B98" s="86" t="s">
        <v>181</v>
      </c>
      <c r="C98" s="86"/>
      <c r="D98" s="86"/>
      <c r="O98" s="85" t="s">
        <v>407</v>
      </c>
    </row>
    <row r="99" spans="2:15" ht="11.25" customHeight="1" x14ac:dyDescent="0.15">
      <c r="B99" s="86" t="s">
        <v>182</v>
      </c>
      <c r="C99" s="86"/>
      <c r="D99" s="86"/>
      <c r="O99" s="85" t="s">
        <v>408</v>
      </c>
    </row>
    <row r="100" spans="2:15" ht="11.25" customHeight="1" x14ac:dyDescent="0.15">
      <c r="B100" s="86" t="s">
        <v>183</v>
      </c>
      <c r="C100" s="86"/>
      <c r="D100" s="86"/>
      <c r="O100" s="85" t="s">
        <v>409</v>
      </c>
    </row>
    <row r="101" spans="2:15" ht="11.25" customHeight="1" x14ac:dyDescent="0.15">
      <c r="B101" s="86" t="s">
        <v>184</v>
      </c>
      <c r="C101" s="86"/>
      <c r="D101" s="86"/>
      <c r="O101" s="85" t="s">
        <v>410</v>
      </c>
    </row>
    <row r="102" spans="2:15" ht="11.25" customHeight="1" x14ac:dyDescent="0.15">
      <c r="B102" s="86" t="s">
        <v>185</v>
      </c>
      <c r="C102" s="86"/>
      <c r="D102" s="86"/>
      <c r="O102" s="85" t="s">
        <v>411</v>
      </c>
    </row>
    <row r="103" spans="2:15" ht="11.25" customHeight="1" x14ac:dyDescent="0.15">
      <c r="B103" s="86" t="s">
        <v>186</v>
      </c>
      <c r="C103" s="86"/>
      <c r="D103" s="86"/>
      <c r="O103" s="85" t="s">
        <v>412</v>
      </c>
    </row>
    <row r="104" spans="2:15" ht="11.25" customHeight="1" x14ac:dyDescent="0.15">
      <c r="B104" s="86" t="s">
        <v>187</v>
      </c>
      <c r="C104" s="86"/>
      <c r="D104" s="86"/>
      <c r="O104" s="85" t="s">
        <v>413</v>
      </c>
    </row>
    <row r="105" spans="2:15" ht="11.25" customHeight="1" x14ac:dyDescent="0.15">
      <c r="B105" s="86" t="s">
        <v>188</v>
      </c>
      <c r="C105" s="86"/>
      <c r="D105" s="86"/>
      <c r="O105" s="85" t="s">
        <v>414</v>
      </c>
    </row>
    <row r="106" spans="2:15" ht="11.25" customHeight="1" x14ac:dyDescent="0.15">
      <c r="B106" s="86" t="s">
        <v>189</v>
      </c>
      <c r="C106" s="86"/>
      <c r="D106" s="86"/>
      <c r="O106" s="85" t="s">
        <v>415</v>
      </c>
    </row>
    <row r="107" spans="2:15" ht="11.25" customHeight="1" x14ac:dyDescent="0.15">
      <c r="B107" s="86" t="s">
        <v>190</v>
      </c>
      <c r="C107" s="86"/>
      <c r="D107" s="86"/>
      <c r="O107" s="85" t="s">
        <v>416</v>
      </c>
    </row>
    <row r="108" spans="2:15" ht="11.25" customHeight="1" x14ac:dyDescent="0.15">
      <c r="B108" s="86" t="s">
        <v>191</v>
      </c>
      <c r="C108" s="86"/>
      <c r="D108" s="86"/>
      <c r="O108" s="85" t="s">
        <v>417</v>
      </c>
    </row>
    <row r="109" spans="2:15" ht="11.25" customHeight="1" x14ac:dyDescent="0.15">
      <c r="B109" s="86" t="s">
        <v>192</v>
      </c>
      <c r="C109" s="86"/>
      <c r="D109" s="86"/>
      <c r="O109" s="85" t="s">
        <v>418</v>
      </c>
    </row>
    <row r="110" spans="2:15" ht="11.25" customHeight="1" x14ac:dyDescent="0.15">
      <c r="B110" s="86" t="s">
        <v>193</v>
      </c>
      <c r="C110" s="86"/>
      <c r="D110" s="86"/>
      <c r="O110" s="85" t="s">
        <v>419</v>
      </c>
    </row>
    <row r="111" spans="2:15" ht="11.25" customHeight="1" x14ac:dyDescent="0.15">
      <c r="B111" s="86" t="s">
        <v>194</v>
      </c>
      <c r="C111" s="86"/>
      <c r="D111" s="86"/>
      <c r="O111" s="85" t="s">
        <v>420</v>
      </c>
    </row>
    <row r="112" spans="2:15" ht="11.25" customHeight="1" x14ac:dyDescent="0.15">
      <c r="B112" s="86" t="s">
        <v>195</v>
      </c>
      <c r="C112" s="86"/>
      <c r="D112" s="86"/>
      <c r="O112" s="85" t="s">
        <v>421</v>
      </c>
    </row>
    <row r="113" spans="2:15" ht="11.25" customHeight="1" x14ac:dyDescent="0.15">
      <c r="B113" s="86" t="s">
        <v>196</v>
      </c>
      <c r="C113" s="86"/>
      <c r="D113" s="86"/>
      <c r="O113" s="85" t="s">
        <v>422</v>
      </c>
    </row>
    <row r="114" spans="2:15" ht="11.25" customHeight="1" x14ac:dyDescent="0.15">
      <c r="B114" s="86" t="s">
        <v>197</v>
      </c>
      <c r="C114" s="86"/>
      <c r="D114" s="86"/>
      <c r="O114" s="85" t="s">
        <v>423</v>
      </c>
    </row>
    <row r="115" spans="2:15" ht="11.25" customHeight="1" x14ac:dyDescent="0.15">
      <c r="B115" s="86" t="s">
        <v>198</v>
      </c>
      <c r="C115" s="86"/>
      <c r="D115" s="86"/>
      <c r="O115" s="85" t="s">
        <v>424</v>
      </c>
    </row>
    <row r="116" spans="2:15" ht="11.25" customHeight="1" x14ac:dyDescent="0.15">
      <c r="B116" s="86" t="s">
        <v>199</v>
      </c>
      <c r="C116" s="86"/>
      <c r="D116" s="86"/>
      <c r="O116" s="85" t="s">
        <v>425</v>
      </c>
    </row>
    <row r="117" spans="2:15" ht="11.25" customHeight="1" x14ac:dyDescent="0.15">
      <c r="B117" s="86" t="s">
        <v>200</v>
      </c>
      <c r="C117" s="86"/>
      <c r="D117" s="86"/>
      <c r="O117" s="85" t="s">
        <v>426</v>
      </c>
    </row>
    <row r="118" spans="2:15" ht="11.25" customHeight="1" x14ac:dyDescent="0.15">
      <c r="B118" s="86" t="s">
        <v>201</v>
      </c>
      <c r="C118" s="86"/>
      <c r="D118" s="86"/>
      <c r="O118" s="85" t="s">
        <v>427</v>
      </c>
    </row>
    <row r="119" spans="2:15" ht="11.25" customHeight="1" x14ac:dyDescent="0.15">
      <c r="B119" s="86" t="s">
        <v>202</v>
      </c>
      <c r="C119" s="86"/>
      <c r="D119" s="86"/>
      <c r="O119" s="85" t="s">
        <v>428</v>
      </c>
    </row>
    <row r="120" spans="2:15" ht="11.25" customHeight="1" x14ac:dyDescent="0.15">
      <c r="B120" s="86" t="s">
        <v>203</v>
      </c>
      <c r="C120" s="86"/>
      <c r="D120" s="86"/>
      <c r="O120" s="85" t="s">
        <v>429</v>
      </c>
    </row>
    <row r="121" spans="2:15" ht="11.25" customHeight="1" x14ac:dyDescent="0.15">
      <c r="B121" s="86" t="s">
        <v>204</v>
      </c>
      <c r="C121" s="86"/>
      <c r="D121" s="86"/>
      <c r="O121" s="85" t="s">
        <v>430</v>
      </c>
    </row>
    <row r="122" spans="2:15" ht="11.25" customHeight="1" x14ac:dyDescent="0.15">
      <c r="B122" s="86" t="s">
        <v>205</v>
      </c>
      <c r="C122" s="86"/>
      <c r="D122" s="86"/>
      <c r="O122" s="85" t="s">
        <v>431</v>
      </c>
    </row>
    <row r="123" spans="2:15" ht="11.25" customHeight="1" x14ac:dyDescent="0.15">
      <c r="B123" s="86" t="s">
        <v>206</v>
      </c>
      <c r="C123" s="86"/>
      <c r="D123" s="86"/>
      <c r="O123" s="85" t="s">
        <v>432</v>
      </c>
    </row>
    <row r="124" spans="2:15" ht="11.25" customHeight="1" x14ac:dyDescent="0.15">
      <c r="B124" s="86" t="s">
        <v>207</v>
      </c>
      <c r="C124" s="86"/>
      <c r="D124" s="86"/>
      <c r="O124" s="85" t="s">
        <v>433</v>
      </c>
    </row>
    <row r="125" spans="2:15" ht="11.25" customHeight="1" x14ac:dyDescent="0.15">
      <c r="B125" s="86" t="s">
        <v>208</v>
      </c>
      <c r="C125" s="86"/>
      <c r="D125" s="86"/>
      <c r="O125" s="85" t="s">
        <v>434</v>
      </c>
    </row>
    <row r="126" spans="2:15" ht="11.25" customHeight="1" x14ac:dyDescent="0.15">
      <c r="B126" s="86" t="s">
        <v>209</v>
      </c>
      <c r="C126" s="86"/>
      <c r="D126" s="86"/>
      <c r="O126" s="85" t="s">
        <v>435</v>
      </c>
    </row>
    <row r="127" spans="2:15" ht="11.25" customHeight="1" x14ac:dyDescent="0.15">
      <c r="B127" s="86" t="s">
        <v>210</v>
      </c>
      <c r="C127" s="86"/>
      <c r="D127" s="86"/>
      <c r="O127" s="85" t="s">
        <v>436</v>
      </c>
    </row>
    <row r="128" spans="2:15" ht="11.25" customHeight="1" x14ac:dyDescent="0.15">
      <c r="B128" s="86" t="s">
        <v>211</v>
      </c>
      <c r="C128" s="86"/>
      <c r="D128" s="86"/>
      <c r="O128" s="85" t="s">
        <v>437</v>
      </c>
    </row>
    <row r="129" spans="2:15" ht="11.25" customHeight="1" x14ac:dyDescent="0.15">
      <c r="B129" s="86" t="s">
        <v>212</v>
      </c>
      <c r="C129" s="86"/>
      <c r="D129" s="86"/>
      <c r="O129" s="85" t="s">
        <v>438</v>
      </c>
    </row>
    <row r="130" spans="2:15" ht="11.25" customHeight="1" x14ac:dyDescent="0.15">
      <c r="B130" s="86" t="s">
        <v>213</v>
      </c>
      <c r="C130" s="86"/>
      <c r="D130" s="86"/>
      <c r="O130" s="85" t="s">
        <v>439</v>
      </c>
    </row>
    <row r="131" spans="2:15" ht="11.25" customHeight="1" x14ac:dyDescent="0.15">
      <c r="B131" s="86" t="s">
        <v>214</v>
      </c>
      <c r="C131" s="86"/>
      <c r="D131" s="86"/>
      <c r="O131" s="85" t="s">
        <v>440</v>
      </c>
    </row>
    <row r="132" spans="2:15" ht="11.25" customHeight="1" x14ac:dyDescent="0.15">
      <c r="B132" s="86" t="s">
        <v>215</v>
      </c>
      <c r="C132" s="86"/>
      <c r="D132" s="86"/>
      <c r="O132" s="85" t="s">
        <v>441</v>
      </c>
    </row>
    <row r="133" spans="2:15" ht="11.25" customHeight="1" x14ac:dyDescent="0.15">
      <c r="B133" s="86" t="s">
        <v>216</v>
      </c>
      <c r="C133" s="86"/>
      <c r="D133" s="86"/>
      <c r="O133" s="85" t="s">
        <v>442</v>
      </c>
    </row>
    <row r="134" spans="2:15" ht="11.25" customHeight="1" x14ac:dyDescent="0.15">
      <c r="B134" s="86" t="s">
        <v>217</v>
      </c>
      <c r="C134" s="86"/>
      <c r="D134" s="86"/>
      <c r="O134" s="85" t="s">
        <v>443</v>
      </c>
    </row>
    <row r="135" spans="2:15" ht="11.25" customHeight="1" x14ac:dyDescent="0.15">
      <c r="B135" s="86" t="s">
        <v>218</v>
      </c>
      <c r="C135" s="86"/>
      <c r="D135" s="86"/>
      <c r="O135" s="85" t="s">
        <v>444</v>
      </c>
    </row>
    <row r="136" spans="2:15" ht="11.25" customHeight="1" x14ac:dyDescent="0.15">
      <c r="B136" s="86" t="s">
        <v>219</v>
      </c>
      <c r="C136" s="86"/>
      <c r="D136" s="86"/>
      <c r="O136" s="85" t="s">
        <v>445</v>
      </c>
    </row>
    <row r="137" spans="2:15" ht="11.25" customHeight="1" x14ac:dyDescent="0.15">
      <c r="B137" s="86" t="s">
        <v>220</v>
      </c>
      <c r="C137" s="86"/>
      <c r="D137" s="86"/>
      <c r="O137" s="85" t="s">
        <v>446</v>
      </c>
    </row>
    <row r="138" spans="2:15" ht="11.25" customHeight="1" x14ac:dyDescent="0.15">
      <c r="B138" s="86" t="s">
        <v>221</v>
      </c>
      <c r="C138" s="86"/>
      <c r="D138" s="86"/>
      <c r="O138" s="85" t="s">
        <v>447</v>
      </c>
    </row>
    <row r="139" spans="2:15" ht="11.25" customHeight="1" x14ac:dyDescent="0.15">
      <c r="B139" s="86" t="s">
        <v>222</v>
      </c>
      <c r="C139" s="86"/>
      <c r="D139" s="86"/>
      <c r="O139" s="85" t="s">
        <v>448</v>
      </c>
    </row>
    <row r="140" spans="2:15" ht="11.25" customHeight="1" x14ac:dyDescent="0.15">
      <c r="B140" s="86" t="s">
        <v>223</v>
      </c>
      <c r="C140" s="86"/>
      <c r="D140" s="86"/>
      <c r="O140" s="85" t="s">
        <v>449</v>
      </c>
    </row>
    <row r="141" spans="2:15" ht="11.25" customHeight="1" x14ac:dyDescent="0.15">
      <c r="B141" s="86" t="s">
        <v>224</v>
      </c>
      <c r="C141" s="86"/>
      <c r="D141" s="86"/>
      <c r="O141" s="85" t="s">
        <v>450</v>
      </c>
    </row>
    <row r="142" spans="2:15" ht="11.25" customHeight="1" x14ac:dyDescent="0.15">
      <c r="B142" s="86" t="s">
        <v>225</v>
      </c>
      <c r="C142" s="86"/>
      <c r="D142" s="86"/>
      <c r="O142" s="85" t="s">
        <v>451</v>
      </c>
    </row>
    <row r="143" spans="2:15" ht="11.25" customHeight="1" x14ac:dyDescent="0.15">
      <c r="B143" s="86" t="s">
        <v>226</v>
      </c>
      <c r="C143" s="86"/>
      <c r="D143" s="86"/>
      <c r="O143" s="85" t="s">
        <v>452</v>
      </c>
    </row>
    <row r="144" spans="2:15" ht="11.25" customHeight="1" x14ac:dyDescent="0.15">
      <c r="B144" s="86" t="s">
        <v>227</v>
      </c>
      <c r="C144" s="86"/>
      <c r="D144" s="86"/>
      <c r="O144" s="85" t="s">
        <v>453</v>
      </c>
    </row>
    <row r="145" spans="2:15" ht="11.25" customHeight="1" x14ac:dyDescent="0.15">
      <c r="B145" s="86" t="s">
        <v>228</v>
      </c>
      <c r="C145" s="86"/>
      <c r="D145" s="86"/>
      <c r="O145" s="85" t="s">
        <v>454</v>
      </c>
    </row>
    <row r="146" spans="2:15" ht="11.25" customHeight="1" x14ac:dyDescent="0.15">
      <c r="B146" s="86" t="s">
        <v>229</v>
      </c>
      <c r="C146" s="86"/>
      <c r="D146" s="86"/>
      <c r="O146" s="85" t="s">
        <v>455</v>
      </c>
    </row>
    <row r="147" spans="2:15" ht="11.25" customHeight="1" x14ac:dyDescent="0.15">
      <c r="B147" s="86" t="s">
        <v>230</v>
      </c>
      <c r="C147" s="86"/>
      <c r="D147" s="86"/>
      <c r="O147" s="85" t="s">
        <v>456</v>
      </c>
    </row>
    <row r="148" spans="2:15" ht="11.25" customHeight="1" x14ac:dyDescent="0.15">
      <c r="B148" s="86" t="s">
        <v>231</v>
      </c>
      <c r="C148" s="86"/>
      <c r="D148" s="86"/>
      <c r="O148" s="85" t="s">
        <v>457</v>
      </c>
    </row>
    <row r="149" spans="2:15" ht="11.25" customHeight="1" x14ac:dyDescent="0.15">
      <c r="B149" s="86" t="s">
        <v>232</v>
      </c>
      <c r="C149" s="86"/>
      <c r="D149" s="86"/>
      <c r="O149" s="85" t="s">
        <v>458</v>
      </c>
    </row>
    <row r="150" spans="2:15" ht="11.25" customHeight="1" x14ac:dyDescent="0.15">
      <c r="B150" s="86" t="s">
        <v>233</v>
      </c>
      <c r="C150" s="86"/>
      <c r="D150" s="86"/>
      <c r="O150" s="85" t="s">
        <v>459</v>
      </c>
    </row>
    <row r="151" spans="2:15" ht="11.25" customHeight="1" x14ac:dyDescent="0.15">
      <c r="B151" s="86" t="s">
        <v>234</v>
      </c>
      <c r="C151" s="86"/>
      <c r="D151" s="86"/>
      <c r="O151" s="85" t="s">
        <v>460</v>
      </c>
    </row>
    <row r="152" spans="2:15" ht="11.25" customHeight="1" x14ac:dyDescent="0.15">
      <c r="B152" s="86" t="s">
        <v>235</v>
      </c>
      <c r="C152" s="86"/>
      <c r="D152" s="86"/>
      <c r="O152" s="85" t="s">
        <v>461</v>
      </c>
    </row>
    <row r="153" spans="2:15" ht="11.25" customHeight="1" x14ac:dyDescent="0.15">
      <c r="B153" s="86" t="s">
        <v>236</v>
      </c>
      <c r="C153" s="86"/>
      <c r="D153" s="86"/>
      <c r="O153" s="85" t="s">
        <v>462</v>
      </c>
    </row>
    <row r="154" spans="2:15" ht="11.25" customHeight="1" x14ac:dyDescent="0.15">
      <c r="B154" s="86" t="s">
        <v>237</v>
      </c>
      <c r="C154" s="86"/>
      <c r="D154" s="86"/>
      <c r="O154" s="85" t="s">
        <v>463</v>
      </c>
    </row>
    <row r="155" spans="2:15" ht="11.25" customHeight="1" x14ac:dyDescent="0.15">
      <c r="B155" s="86" t="s">
        <v>238</v>
      </c>
      <c r="C155" s="86"/>
      <c r="D155" s="86"/>
      <c r="O155" s="85" t="s">
        <v>464</v>
      </c>
    </row>
    <row r="156" spans="2:15" ht="11.25" customHeight="1" x14ac:dyDescent="0.15">
      <c r="B156" s="86" t="s">
        <v>239</v>
      </c>
      <c r="C156" s="86"/>
      <c r="D156" s="86"/>
      <c r="O156" s="85" t="s">
        <v>465</v>
      </c>
    </row>
    <row r="157" spans="2:15" ht="11.25" customHeight="1" x14ac:dyDescent="0.15">
      <c r="B157" s="86" t="s">
        <v>240</v>
      </c>
      <c r="C157" s="86"/>
      <c r="D157" s="86"/>
      <c r="O157" s="85" t="s">
        <v>466</v>
      </c>
    </row>
    <row r="158" spans="2:15" ht="11.25" customHeight="1" x14ac:dyDescent="0.15">
      <c r="B158" s="86" t="s">
        <v>241</v>
      </c>
      <c r="C158" s="86"/>
      <c r="D158" s="86"/>
      <c r="O158" s="85" t="s">
        <v>467</v>
      </c>
    </row>
    <row r="159" spans="2:15" ht="11.25" customHeight="1" x14ac:dyDescent="0.15">
      <c r="B159" s="86" t="s">
        <v>242</v>
      </c>
      <c r="C159" s="86"/>
      <c r="D159" s="86"/>
      <c r="O159" s="85" t="s">
        <v>468</v>
      </c>
    </row>
    <row r="160" spans="2:15" ht="11.25" customHeight="1" x14ac:dyDescent="0.15">
      <c r="B160" s="86" t="s">
        <v>243</v>
      </c>
      <c r="C160" s="86"/>
      <c r="D160" s="86"/>
    </row>
    <row r="161" spans="2:4" ht="11.25" customHeight="1" x14ac:dyDescent="0.15">
      <c r="B161" s="86" t="s">
        <v>244</v>
      </c>
      <c r="C161" s="86"/>
      <c r="D161" s="86"/>
    </row>
    <row r="162" spans="2:4" ht="11.25" customHeight="1" x14ac:dyDescent="0.15">
      <c r="B162" s="86" t="s">
        <v>245</v>
      </c>
      <c r="C162" s="86"/>
      <c r="D162" s="86"/>
    </row>
    <row r="163" spans="2:4" ht="11.25" customHeight="1" x14ac:dyDescent="0.15">
      <c r="B163" s="86" t="s">
        <v>246</v>
      </c>
      <c r="C163" s="86"/>
      <c r="D163" s="86"/>
    </row>
    <row r="164" spans="2:4" ht="11.25" customHeight="1" x14ac:dyDescent="0.15">
      <c r="B164" s="86" t="s">
        <v>247</v>
      </c>
      <c r="C164" s="86"/>
      <c r="D164" s="86"/>
    </row>
    <row r="165" spans="2:4" ht="11.25" customHeight="1" x14ac:dyDescent="0.15">
      <c r="B165" s="86" t="s">
        <v>248</v>
      </c>
      <c r="C165" s="86"/>
      <c r="D165" s="86"/>
    </row>
    <row r="166" spans="2:4" ht="11.25" customHeight="1" x14ac:dyDescent="0.15">
      <c r="B166" s="86" t="s">
        <v>249</v>
      </c>
      <c r="C166" s="86"/>
      <c r="D166" s="86"/>
    </row>
    <row r="167" spans="2:4" ht="11.25" customHeight="1" x14ac:dyDescent="0.15">
      <c r="B167" s="86" t="s">
        <v>250</v>
      </c>
      <c r="C167" s="86"/>
      <c r="D167" s="86"/>
    </row>
    <row r="168" spans="2:4" ht="11.25" customHeight="1" x14ac:dyDescent="0.15">
      <c r="B168" s="86" t="s">
        <v>251</v>
      </c>
      <c r="C168" s="86"/>
      <c r="D168" s="86"/>
    </row>
    <row r="169" spans="2:4" ht="11.25" customHeight="1" x14ac:dyDescent="0.15">
      <c r="B169" s="86" t="s">
        <v>252</v>
      </c>
      <c r="C169" s="86"/>
      <c r="D169" s="86"/>
    </row>
    <row r="170" spans="2:4" ht="11.25" customHeight="1" x14ac:dyDescent="0.15">
      <c r="B170" s="86" t="s">
        <v>253</v>
      </c>
      <c r="C170" s="86"/>
      <c r="D170" s="86"/>
    </row>
    <row r="171" spans="2:4" ht="11.25" customHeight="1" x14ac:dyDescent="0.15">
      <c r="B171" s="86" t="s">
        <v>254</v>
      </c>
      <c r="C171" s="86"/>
      <c r="D171" s="86"/>
    </row>
    <row r="172" spans="2:4" ht="11.25" customHeight="1" x14ac:dyDescent="0.15">
      <c r="B172" s="86" t="s">
        <v>255</v>
      </c>
      <c r="C172" s="86"/>
      <c r="D172" s="86"/>
    </row>
    <row r="173" spans="2:4" ht="11.25" customHeight="1" x14ac:dyDescent="0.15">
      <c r="B173" s="86" t="s">
        <v>256</v>
      </c>
      <c r="C173" s="86"/>
      <c r="D173" s="86"/>
    </row>
    <row r="174" spans="2:4" ht="11.25" customHeight="1" x14ac:dyDescent="0.15">
      <c r="B174" s="86" t="s">
        <v>257</v>
      </c>
      <c r="C174" s="86"/>
      <c r="D174" s="86"/>
    </row>
    <row r="175" spans="2:4" ht="11.25" customHeight="1" x14ac:dyDescent="0.15">
      <c r="B175" s="86" t="s">
        <v>258</v>
      </c>
      <c r="C175" s="86"/>
      <c r="D175" s="86"/>
    </row>
    <row r="176" spans="2:4" ht="11.25" customHeight="1" x14ac:dyDescent="0.15">
      <c r="B176" s="86" t="s">
        <v>259</v>
      </c>
      <c r="C176" s="86"/>
      <c r="D176" s="86"/>
    </row>
    <row r="177" spans="2:4" ht="11.25" customHeight="1" x14ac:dyDescent="0.15">
      <c r="B177" s="86" t="s">
        <v>260</v>
      </c>
      <c r="C177" s="86"/>
      <c r="D177" s="86"/>
    </row>
    <row r="178" spans="2:4" ht="11.25" customHeight="1" x14ac:dyDescent="0.15">
      <c r="B178" s="86" t="s">
        <v>261</v>
      </c>
      <c r="C178" s="86"/>
      <c r="D178" s="86"/>
    </row>
    <row r="179" spans="2:4" ht="11.25" customHeight="1" x14ac:dyDescent="0.15">
      <c r="B179" s="86" t="s">
        <v>262</v>
      </c>
      <c r="C179" s="86"/>
      <c r="D179" s="86"/>
    </row>
    <row r="180" spans="2:4" ht="11.25" customHeight="1" x14ac:dyDescent="0.15">
      <c r="B180" s="86" t="s">
        <v>263</v>
      </c>
      <c r="C180" s="86"/>
      <c r="D180" s="86"/>
    </row>
    <row r="181" spans="2:4" ht="11.25" customHeight="1" x14ac:dyDescent="0.15">
      <c r="B181" s="86" t="s">
        <v>264</v>
      </c>
      <c r="C181" s="86"/>
      <c r="D181" s="86"/>
    </row>
    <row r="182" spans="2:4" ht="11.25" customHeight="1" x14ac:dyDescent="0.15">
      <c r="B182" s="86" t="s">
        <v>265</v>
      </c>
      <c r="C182" s="86"/>
      <c r="D182" s="86"/>
    </row>
    <row r="183" spans="2:4" ht="11.25" customHeight="1" x14ac:dyDescent="0.15">
      <c r="B183" s="86" t="s">
        <v>266</v>
      </c>
      <c r="C183" s="86"/>
      <c r="D183" s="86"/>
    </row>
    <row r="184" spans="2:4" ht="11.25" customHeight="1" x14ac:dyDescent="0.15">
      <c r="B184" s="86" t="s">
        <v>267</v>
      </c>
      <c r="C184" s="86"/>
      <c r="D184" s="86"/>
    </row>
    <row r="185" spans="2:4" ht="11.25" customHeight="1" x14ac:dyDescent="0.15">
      <c r="B185" s="86" t="s">
        <v>268</v>
      </c>
      <c r="C185" s="86"/>
      <c r="D185" s="86"/>
    </row>
    <row r="186" spans="2:4" ht="11.25" customHeight="1" x14ac:dyDescent="0.15">
      <c r="B186" s="86" t="s">
        <v>269</v>
      </c>
      <c r="C186" s="86"/>
      <c r="D186" s="86"/>
    </row>
    <row r="187" spans="2:4" ht="11.25" customHeight="1" x14ac:dyDescent="0.15">
      <c r="B187" s="86" t="s">
        <v>270</v>
      </c>
      <c r="C187" s="86"/>
      <c r="D187" s="86"/>
    </row>
    <row r="188" spans="2:4" ht="11.25" customHeight="1" x14ac:dyDescent="0.15">
      <c r="B188" s="86" t="s">
        <v>271</v>
      </c>
      <c r="C188" s="86"/>
      <c r="D188" s="86"/>
    </row>
    <row r="189" spans="2:4" ht="11.25" customHeight="1" x14ac:dyDescent="0.15">
      <c r="B189" s="86" t="s">
        <v>272</v>
      </c>
      <c r="C189" s="86"/>
      <c r="D189" s="86"/>
    </row>
    <row r="190" spans="2:4" ht="11.25" customHeight="1" x14ac:dyDescent="0.15">
      <c r="B190" s="86" t="s">
        <v>273</v>
      </c>
      <c r="C190" s="86"/>
      <c r="D190" s="86"/>
    </row>
    <row r="191" spans="2:4" ht="11.25" customHeight="1" x14ac:dyDescent="0.15">
      <c r="B191" s="86" t="s">
        <v>274</v>
      </c>
      <c r="C191" s="86"/>
      <c r="D191" s="86"/>
    </row>
    <row r="192" spans="2:4" ht="11.25" customHeight="1" x14ac:dyDescent="0.15">
      <c r="B192" s="86" t="s">
        <v>275</v>
      </c>
      <c r="C192" s="86"/>
      <c r="D192" s="86"/>
    </row>
    <row r="193" spans="2:4" ht="11.25" customHeight="1" x14ac:dyDescent="0.15">
      <c r="B193" s="86" t="s">
        <v>276</v>
      </c>
      <c r="C193" s="86"/>
      <c r="D193" s="86"/>
    </row>
    <row r="194" spans="2:4" ht="11.25" customHeight="1" x14ac:dyDescent="0.15">
      <c r="B194" s="86" t="s">
        <v>277</v>
      </c>
      <c r="C194" s="86"/>
      <c r="D194" s="86"/>
    </row>
    <row r="195" spans="2:4" ht="11.25" customHeight="1" x14ac:dyDescent="0.15">
      <c r="B195" s="86" t="s">
        <v>278</v>
      </c>
      <c r="C195" s="86"/>
      <c r="D195" s="86"/>
    </row>
    <row r="196" spans="2:4" ht="11.25" customHeight="1" x14ac:dyDescent="0.15">
      <c r="B196" s="86" t="s">
        <v>279</v>
      </c>
      <c r="C196" s="86"/>
      <c r="D196" s="86"/>
    </row>
    <row r="197" spans="2:4" ht="11.25" customHeight="1" x14ac:dyDescent="0.15">
      <c r="B197" s="86" t="s">
        <v>280</v>
      </c>
      <c r="C197" s="86"/>
      <c r="D197" s="86"/>
    </row>
    <row r="198" spans="2:4" ht="11.25" customHeight="1" x14ac:dyDescent="0.15">
      <c r="B198" s="86" t="s">
        <v>281</v>
      </c>
      <c r="C198" s="86"/>
      <c r="D198" s="86"/>
    </row>
    <row r="199" spans="2:4" ht="11.25" customHeight="1" x14ac:dyDescent="0.15">
      <c r="B199" s="86" t="s">
        <v>282</v>
      </c>
      <c r="C199" s="86"/>
      <c r="D199" s="86"/>
    </row>
    <row r="200" spans="2:4" ht="11.25" customHeight="1" x14ac:dyDescent="0.15">
      <c r="B200" s="86" t="s">
        <v>283</v>
      </c>
      <c r="C200" s="86"/>
      <c r="D200" s="86"/>
    </row>
    <row r="201" spans="2:4" ht="11.25" customHeight="1" x14ac:dyDescent="0.15">
      <c r="B201" s="86" t="s">
        <v>284</v>
      </c>
      <c r="C201" s="86"/>
      <c r="D201" s="86"/>
    </row>
    <row r="202" spans="2:4" ht="11.25" customHeight="1" x14ac:dyDescent="0.15">
      <c r="B202" s="86"/>
      <c r="C202" s="86"/>
      <c r="D202" s="86"/>
    </row>
    <row r="203" spans="2:4" ht="11.25" customHeight="1" x14ac:dyDescent="0.15">
      <c r="B203" s="86"/>
      <c r="C203" s="86"/>
      <c r="D203" s="86"/>
    </row>
    <row r="204" spans="2:4" ht="11.25" customHeight="1" x14ac:dyDescent="0.15">
      <c r="B204" s="86"/>
      <c r="C204" s="86"/>
      <c r="D204" s="86"/>
    </row>
    <row r="205" spans="2:4" ht="11.25" customHeight="1" x14ac:dyDescent="0.15">
      <c r="B205" s="86"/>
      <c r="C205" s="86"/>
      <c r="D205" s="86"/>
    </row>
    <row r="206" spans="2:4" ht="11.25" customHeight="1" x14ac:dyDescent="0.15">
      <c r="B206" s="86"/>
      <c r="C206" s="86"/>
      <c r="D206" s="86"/>
    </row>
    <row r="207" spans="2:4" ht="11.25" customHeight="1" x14ac:dyDescent="0.15">
      <c r="B207" s="86"/>
      <c r="C207" s="86"/>
      <c r="D207" s="86"/>
    </row>
    <row r="208" spans="2:4" ht="11.25" customHeight="1" x14ac:dyDescent="0.15">
      <c r="B208" s="86"/>
      <c r="C208" s="86"/>
      <c r="D208" s="86"/>
    </row>
    <row r="209" spans="2:4" ht="11.25" customHeight="1" x14ac:dyDescent="0.15">
      <c r="B209" s="86"/>
      <c r="C209" s="86"/>
      <c r="D209" s="86"/>
    </row>
    <row r="210" spans="2:4" ht="11.25" customHeight="1" x14ac:dyDescent="0.15">
      <c r="B210" s="86"/>
      <c r="C210" s="86"/>
      <c r="D210" s="86"/>
    </row>
    <row r="211" spans="2:4" ht="11.25" customHeight="1" x14ac:dyDescent="0.15">
      <c r="B211" s="86"/>
      <c r="C211" s="86"/>
      <c r="D211" s="86"/>
    </row>
    <row r="212" spans="2:4" ht="11.25" customHeight="1" x14ac:dyDescent="0.15">
      <c r="B212" s="86"/>
      <c r="C212" s="86"/>
      <c r="D212" s="86"/>
    </row>
    <row r="213" spans="2:4" ht="11.25" customHeight="1" x14ac:dyDescent="0.15">
      <c r="B213" s="86"/>
      <c r="C213" s="86"/>
      <c r="D213" s="86"/>
    </row>
    <row r="214" spans="2:4" ht="11.25" customHeight="1" x14ac:dyDescent="0.15">
      <c r="B214" s="86"/>
      <c r="C214" s="86"/>
      <c r="D214" s="86"/>
    </row>
    <row r="215" spans="2:4" ht="11.25" customHeight="1" x14ac:dyDescent="0.15">
      <c r="B215" s="86"/>
      <c r="C215" s="86"/>
      <c r="D215" s="86"/>
    </row>
    <row r="216" spans="2:4" ht="11.25" customHeight="1" x14ac:dyDescent="0.15">
      <c r="B216" s="86"/>
      <c r="C216" s="86"/>
      <c r="D216" s="86"/>
    </row>
    <row r="217" spans="2:4" ht="11.25" customHeight="1" x14ac:dyDescent="0.15">
      <c r="B217" s="86"/>
      <c r="C217" s="86"/>
      <c r="D217" s="86"/>
    </row>
    <row r="218" spans="2:4" ht="11.25" customHeight="1" x14ac:dyDescent="0.15">
      <c r="B218" s="86"/>
      <c r="C218" s="86"/>
      <c r="D218" s="86"/>
    </row>
    <row r="219" spans="2:4" ht="11.25" customHeight="1" x14ac:dyDescent="0.15">
      <c r="B219" s="86"/>
      <c r="C219" s="86"/>
      <c r="D219" s="86"/>
    </row>
    <row r="220" spans="2:4" ht="11.25" customHeight="1" x14ac:dyDescent="0.15">
      <c r="B220" s="86"/>
      <c r="C220" s="86"/>
      <c r="D220" s="86"/>
    </row>
    <row r="221" spans="2:4" ht="11.25" customHeight="1" x14ac:dyDescent="0.15">
      <c r="B221" s="86"/>
      <c r="C221" s="86"/>
      <c r="D221" s="86"/>
    </row>
    <row r="222" spans="2:4" ht="11.25" customHeight="1" x14ac:dyDescent="0.15">
      <c r="B222" s="86"/>
      <c r="C222" s="86"/>
      <c r="D222" s="86"/>
    </row>
    <row r="223" spans="2:4" ht="11.25" customHeight="1" x14ac:dyDescent="0.15">
      <c r="B223" s="86"/>
      <c r="C223" s="86"/>
      <c r="D223" s="86"/>
    </row>
    <row r="224" spans="2:4" ht="11.25" customHeight="1" x14ac:dyDescent="0.15">
      <c r="B224" s="86"/>
      <c r="C224" s="86"/>
      <c r="D224" s="86"/>
    </row>
    <row r="225" spans="2:4" ht="11.25" customHeight="1" x14ac:dyDescent="0.15">
      <c r="B225" s="86"/>
      <c r="C225" s="86"/>
      <c r="D225" s="86"/>
    </row>
    <row r="226" spans="2:4" ht="11.25" customHeight="1" x14ac:dyDescent="0.15">
      <c r="B226" s="86"/>
      <c r="C226" s="86"/>
      <c r="D226" s="86"/>
    </row>
    <row r="227" spans="2:4" ht="11.25" customHeight="1" x14ac:dyDescent="0.15">
      <c r="B227" s="86"/>
      <c r="C227" s="86"/>
      <c r="D227" s="86"/>
    </row>
    <row r="228" spans="2:4" ht="11.25" customHeight="1" x14ac:dyDescent="0.15">
      <c r="B228" s="86"/>
      <c r="C228" s="86"/>
      <c r="D228" s="86"/>
    </row>
    <row r="229" spans="2:4" ht="11.25" customHeight="1" x14ac:dyDescent="0.15">
      <c r="B229" s="86"/>
      <c r="C229" s="86"/>
      <c r="D229" s="86"/>
    </row>
    <row r="230" spans="2:4" ht="11.25" customHeight="1" x14ac:dyDescent="0.15">
      <c r="B230" s="86"/>
      <c r="C230" s="86"/>
      <c r="D230" s="86"/>
    </row>
    <row r="231" spans="2:4" ht="11.25" customHeight="1" x14ac:dyDescent="0.15">
      <c r="B231" s="86"/>
      <c r="C231" s="86"/>
      <c r="D231" s="86"/>
    </row>
    <row r="232" spans="2:4" ht="11.25" customHeight="1" x14ac:dyDescent="0.15">
      <c r="B232" s="86"/>
      <c r="C232" s="86"/>
      <c r="D232" s="86"/>
    </row>
    <row r="233" spans="2:4" ht="11.25" customHeight="1" x14ac:dyDescent="0.15">
      <c r="B233" s="86"/>
      <c r="C233" s="86"/>
      <c r="D233" s="86"/>
    </row>
    <row r="234" spans="2:4" ht="11.25" customHeight="1" x14ac:dyDescent="0.15">
      <c r="B234" s="86"/>
      <c r="C234" s="86"/>
      <c r="D234" s="86"/>
    </row>
    <row r="235" spans="2:4" ht="11.25" customHeight="1" x14ac:dyDescent="0.15">
      <c r="B235" s="86"/>
      <c r="C235" s="86"/>
      <c r="D235" s="86"/>
    </row>
    <row r="236" spans="2:4" ht="11.25" customHeight="1" x14ac:dyDescent="0.15">
      <c r="B236" s="86"/>
      <c r="C236" s="86"/>
      <c r="D236" s="86"/>
    </row>
    <row r="237" spans="2:4" ht="11.25" customHeight="1" x14ac:dyDescent="0.15">
      <c r="B237" s="86"/>
      <c r="C237" s="86"/>
      <c r="D237" s="86"/>
    </row>
    <row r="238" spans="2:4" ht="11.25" customHeight="1" x14ac:dyDescent="0.15">
      <c r="B238" s="86"/>
      <c r="C238" s="86"/>
      <c r="D238" s="86"/>
    </row>
    <row r="239" spans="2:4" ht="11.25" customHeight="1" x14ac:dyDescent="0.15">
      <c r="B239" s="86"/>
      <c r="C239" s="86"/>
      <c r="D239" s="86"/>
    </row>
    <row r="240" spans="2:4" ht="11.25" customHeight="1" x14ac:dyDescent="0.15">
      <c r="B240" s="86"/>
      <c r="C240" s="86"/>
      <c r="D240" s="86"/>
    </row>
    <row r="241" spans="2:4" ht="11.25" customHeight="1" x14ac:dyDescent="0.15">
      <c r="B241" s="86"/>
      <c r="C241" s="86"/>
      <c r="D241" s="86"/>
    </row>
    <row r="242" spans="2:4" ht="11.25" customHeight="1" x14ac:dyDescent="0.15">
      <c r="B242" s="86"/>
      <c r="C242" s="86"/>
      <c r="D242" s="86"/>
    </row>
    <row r="243" spans="2:4" ht="11.25" customHeight="1" x14ac:dyDescent="0.15">
      <c r="B243" s="86"/>
      <c r="C243" s="86"/>
      <c r="D243" s="86"/>
    </row>
    <row r="244" spans="2:4" ht="11.25" customHeight="1" x14ac:dyDescent="0.15">
      <c r="B244" s="86"/>
      <c r="C244" s="86"/>
      <c r="D244" s="86"/>
    </row>
    <row r="245" spans="2:4" ht="11.25" customHeight="1" x14ac:dyDescent="0.15">
      <c r="B245" s="86"/>
      <c r="C245" s="86"/>
      <c r="D245" s="86"/>
    </row>
    <row r="246" spans="2:4" ht="11.25" customHeight="1" x14ac:dyDescent="0.15">
      <c r="B246" s="86"/>
      <c r="C246" s="86"/>
      <c r="D246" s="86"/>
    </row>
    <row r="247" spans="2:4" ht="11.25" customHeight="1" x14ac:dyDescent="0.15">
      <c r="B247" s="86"/>
      <c r="C247" s="86"/>
      <c r="D247" s="86"/>
    </row>
    <row r="248" spans="2:4" ht="11.25" customHeight="1" x14ac:dyDescent="0.15">
      <c r="B248" s="86"/>
      <c r="C248" s="86"/>
      <c r="D248" s="86"/>
    </row>
    <row r="249" spans="2:4" ht="11.25" customHeight="1" x14ac:dyDescent="0.15">
      <c r="B249" s="86"/>
      <c r="C249" s="86"/>
      <c r="D249" s="86"/>
    </row>
    <row r="250" spans="2:4" ht="11.25" customHeight="1" x14ac:dyDescent="0.15">
      <c r="B250" s="86"/>
      <c r="C250" s="86"/>
      <c r="D250" s="86"/>
    </row>
    <row r="251" spans="2:4" ht="11.25" customHeight="1" x14ac:dyDescent="0.15">
      <c r="B251" s="86"/>
      <c r="C251" s="86"/>
      <c r="D251" s="86"/>
    </row>
    <row r="252" spans="2:4" ht="11.25" customHeight="1" x14ac:dyDescent="0.15">
      <c r="B252" s="86"/>
      <c r="C252" s="86"/>
      <c r="D252" s="86"/>
    </row>
    <row r="253" spans="2:4" ht="11.25" customHeight="1" x14ac:dyDescent="0.15">
      <c r="B253" s="86"/>
      <c r="C253" s="86"/>
      <c r="D253" s="86"/>
    </row>
    <row r="254" spans="2:4" ht="11.25" customHeight="1" x14ac:dyDescent="0.15">
      <c r="B254" s="86"/>
      <c r="C254" s="86"/>
      <c r="D254" s="86"/>
    </row>
    <row r="255" spans="2:4" ht="11.25" customHeight="1" x14ac:dyDescent="0.15">
      <c r="B255" s="86"/>
      <c r="C255" s="86"/>
      <c r="D255" s="86"/>
    </row>
    <row r="256" spans="2:4" ht="11.25" customHeight="1" x14ac:dyDescent="0.15">
      <c r="B256" s="86"/>
      <c r="C256" s="86"/>
      <c r="D256" s="86"/>
    </row>
    <row r="257" spans="2:4" ht="11.25" customHeight="1" x14ac:dyDescent="0.15">
      <c r="B257" s="86"/>
      <c r="C257" s="86"/>
      <c r="D257" s="86"/>
    </row>
    <row r="258" spans="2:4" ht="11.25" customHeight="1" x14ac:dyDescent="0.15">
      <c r="B258" s="86"/>
      <c r="C258" s="86"/>
      <c r="D258" s="86"/>
    </row>
    <row r="259" spans="2:4" ht="11.25" customHeight="1" x14ac:dyDescent="0.15">
      <c r="B259" s="86"/>
      <c r="C259" s="86"/>
      <c r="D259" s="86"/>
    </row>
    <row r="260" spans="2:4" ht="11.25" customHeight="1" x14ac:dyDescent="0.15">
      <c r="B260" s="86"/>
      <c r="C260" s="86"/>
      <c r="D260" s="86"/>
    </row>
    <row r="261" spans="2:4" ht="11.25" customHeight="1" x14ac:dyDescent="0.15">
      <c r="B261" s="86"/>
      <c r="C261" s="86"/>
      <c r="D261" s="86"/>
    </row>
    <row r="262" spans="2:4" ht="11.25" customHeight="1" x14ac:dyDescent="0.15">
      <c r="B262" s="86"/>
      <c r="C262" s="86"/>
      <c r="D262" s="86"/>
    </row>
    <row r="263" spans="2:4" ht="11.25" customHeight="1" x14ac:dyDescent="0.15">
      <c r="B263" s="86"/>
      <c r="C263" s="86"/>
      <c r="D263" s="86"/>
    </row>
    <row r="264" spans="2:4" ht="11.25" customHeight="1" x14ac:dyDescent="0.15">
      <c r="B264" s="86"/>
      <c r="C264" s="86"/>
      <c r="D264" s="86"/>
    </row>
    <row r="265" spans="2:4" ht="11.25" customHeight="1" x14ac:dyDescent="0.15">
      <c r="B265" s="86"/>
      <c r="C265" s="86"/>
      <c r="D265" s="86"/>
    </row>
    <row r="266" spans="2:4" ht="11.25" customHeight="1" x14ac:dyDescent="0.15">
      <c r="B266" s="86"/>
      <c r="C266" s="86"/>
      <c r="D266" s="86"/>
    </row>
    <row r="267" spans="2:4" x14ac:dyDescent="0.15">
      <c r="B267" s="86"/>
      <c r="D267" s="86"/>
    </row>
    <row r="268" spans="2:4" x14ac:dyDescent="0.15">
      <c r="B268" s="86"/>
      <c r="D268" s="86"/>
    </row>
    <row r="269" spans="2:4" x14ac:dyDescent="0.15">
      <c r="B269" s="86"/>
      <c r="D269" s="86"/>
    </row>
  </sheetData>
  <pageMargins left="0.7" right="0.7" top="0.75" bottom="0.75" header="0.3" footer="0.3"/>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Context</vt:lpstr>
      <vt:lpstr>Direct CAPEX</vt:lpstr>
      <vt:lpstr>Indirect CAPEX</vt:lpstr>
      <vt:lpstr>Direct OPEX</vt:lpstr>
      <vt:lpstr>Indirect OPEX</vt:lpstr>
      <vt:lpstr>Summary tab</vt:lpstr>
      <vt:lpstr>Data Validation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Microsoft Office User</cp:lastModifiedBy>
  <dcterms:created xsi:type="dcterms:W3CDTF">2021-03-24T11:49:40Z</dcterms:created>
  <dcterms:modified xsi:type="dcterms:W3CDTF">2022-02-28T05:03:33Z</dcterms:modified>
</cp:coreProperties>
</file>